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Wettkämpfe" sheetId="1" r:id="rId1"/>
    <sheet name="Punkte" sheetId="2" r:id="rId2"/>
    <sheet name="Einzelschützen" sheetId="3" r:id="rId3"/>
  </sheets>
  <definedNames/>
  <calcPr fullCalcOnLoad="1"/>
</workbook>
</file>

<file path=xl/sharedStrings.xml><?xml version="1.0" encoding="utf-8"?>
<sst xmlns="http://schemas.openxmlformats.org/spreadsheetml/2006/main" count="338" uniqueCount="82">
  <si>
    <t>Aldekerk-Eyll-Rahm 1</t>
  </si>
  <si>
    <t>Poelyck</t>
  </si>
  <si>
    <t>Hartefeld</t>
  </si>
  <si>
    <t>Name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</si>
  <si>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</si>
  <si>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</si>
  <si>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</si>
  <si>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</si>
  <si>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</si>
  <si>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</si>
  <si>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</si>
  <si>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</si>
  <si>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</si>
  <si>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</si>
  <si>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</si>
  <si>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</si>
  <si>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</si>
  <si>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</si>
  <si>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Zuordnung</t>
  </si>
  <si>
    <t>Gesammt</t>
  </si>
  <si>
    <t>3er Wertung</t>
  </si>
  <si>
    <t>S</t>
  </si>
  <si>
    <t>V</t>
  </si>
  <si>
    <t>U</t>
  </si>
  <si>
    <t>Punkte</t>
  </si>
  <si>
    <t>Bruderschaft</t>
  </si>
  <si>
    <t>Durchschnitt</t>
  </si>
  <si>
    <t>Pro Schuss</t>
  </si>
  <si>
    <t>Platz</t>
  </si>
  <si>
    <t>Ringe</t>
  </si>
  <si>
    <t>Ringe Gegner</t>
  </si>
  <si>
    <t>3er Wertung Gegner</t>
  </si>
  <si>
    <t>Wettkämpfe</t>
  </si>
  <si>
    <t>Veert</t>
  </si>
  <si>
    <t>Kapellen 2</t>
  </si>
  <si>
    <t>Lars Menzel</t>
  </si>
  <si>
    <t>Ben Fagas</t>
  </si>
  <si>
    <t>Max Cardinal</t>
  </si>
  <si>
    <t>Christian Suytings</t>
  </si>
  <si>
    <t>Mark Haffmanns</t>
  </si>
  <si>
    <t>St. Maria Mag. Boeckelt 1</t>
  </si>
  <si>
    <t>Kapellen</t>
  </si>
  <si>
    <t>St. Maria Mag. Boeckelt 2</t>
  </si>
  <si>
    <t>Philipp Bornemann</t>
  </si>
  <si>
    <t>Mario Zacharyasz</t>
  </si>
  <si>
    <t>Marcel Zacharyasz</t>
  </si>
  <si>
    <t>Volker Zacharyasz</t>
  </si>
  <si>
    <t>Niklas Tegler</t>
  </si>
  <si>
    <t>Jaqueline Hobucher</t>
  </si>
  <si>
    <t>Frederike Leurs</t>
  </si>
  <si>
    <t>Daniel Voss</t>
  </si>
  <si>
    <t>Simon Hückelhoven</t>
  </si>
  <si>
    <t>Julia Heyer</t>
  </si>
  <si>
    <t>Phillip Florian</t>
  </si>
  <si>
    <t>Tobias Gottwald</t>
  </si>
  <si>
    <t>Andre Zwar</t>
  </si>
  <si>
    <t>Rene Gerbecks</t>
  </si>
  <si>
    <t>Stefan Kempkens</t>
  </si>
  <si>
    <t>Raphael Kempkens</t>
  </si>
  <si>
    <t>Jana Kempkens</t>
  </si>
  <si>
    <t>Chris Post</t>
  </si>
  <si>
    <t>Ben Post</t>
  </si>
  <si>
    <t>Carsten Cleve</t>
  </si>
  <si>
    <t>Christian Cleve</t>
  </si>
  <si>
    <t>Jens Ingenhaag</t>
  </si>
  <si>
    <t>Patrick Seegers</t>
  </si>
  <si>
    <t>Lukas Kempkens</t>
  </si>
  <si>
    <t>Simon Schmaelen</t>
  </si>
  <si>
    <t>Stefanie Schmaelen</t>
  </si>
  <si>
    <t>Daniel Staschok</t>
  </si>
  <si>
    <t>Benni Ingenhaag</t>
  </si>
  <si>
    <t>Andre Schmetter</t>
  </si>
  <si>
    <t>Jan Kuttruff</t>
  </si>
  <si>
    <t>Daniel Görtz</t>
  </si>
  <si>
    <t>Daniel Peters</t>
  </si>
  <si>
    <t>Tobias Göver</t>
  </si>
  <si>
    <t>Michael Hanzen</t>
  </si>
  <si>
    <t>Max Ingenhaag</t>
  </si>
  <si>
    <t>Marvin Girke</t>
  </si>
  <si>
    <t>Simon Kempkens</t>
  </si>
  <si>
    <t>Lukas Moron Schoofs</t>
  </si>
  <si>
    <t>Marco Pasch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</si>
</sst>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18" xfId="0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2" fillId="0" borderId="24" xfId="0" applyFont="1" applyBorder="1" applyAlignment="1">
      <alignment horizontal="left"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1" sqref="B11"/>
    </sheetView>
  </sheetViews>
  <sheetFormatPr defaultColWidth="11.421875" defaultRowHeight="15"/>
  <cols>
    <col min="2" max="2" width="51.8515625" style="0" bestFit="1" customWidth="1"/>
    <col min="3" max="16" width="11.421875" style="0" customWidth="1"/>
    <col min="19" max="19" width="23.00390625" style="0" bestFit="1" customWidth="1"/>
  </cols>
  <sheetData>
    <row r="1" spans="1:26" ht="15">
      <c r="A1" s="2" t="s">
        <v>18</v>
      </c>
      <c r="B1" s="28"/>
      <c r="L1" s="6"/>
      <c r="M1" s="6"/>
      <c r="N1" s="6"/>
      <c r="O1" s="6"/>
      <c r="P1" s="6"/>
      <c r="Q1" s="6"/>
      <c r="R1" s="32" t="s">
        <v>28</v>
      </c>
      <c r="S1" s="11"/>
      <c r="T1" s="11" t="s">
        <v>29</v>
      </c>
      <c r="U1" s="11" t="s">
        <v>30</v>
      </c>
      <c r="V1" s="11" t="s">
        <v>32</v>
      </c>
      <c r="W1" s="11" t="s">
        <v>21</v>
      </c>
      <c r="X1" s="11" t="s">
        <v>23</v>
      </c>
      <c r="Y1" s="11" t="s">
        <v>22</v>
      </c>
      <c r="Z1" s="12" t="s">
        <v>24</v>
      </c>
    </row>
    <row r="2" spans="1:26" ht="15">
      <c r="A2" s="3">
        <v>1</v>
      </c>
      <c r="B2" s="29" t="s">
        <v>40</v>
      </c>
      <c r="L2" s="6"/>
      <c r="M2" s="6"/>
      <c r="N2" s="6"/>
      <c r="O2" s="6"/>
      <c r="P2" s="6"/>
      <c r="Q2" s="6"/>
      <c r="R2" s="3">
        <v>1</v>
      </c>
      <c r="S2" s="29" t="s">
        <v>40</v>
      </c>
      <c r="T2" s="1">
        <f>Q21</f>
        <v>5441</v>
      </c>
      <c r="U2" s="1">
        <f>Q22</f>
        <v>4572</v>
      </c>
      <c r="V2" s="14">
        <v>14</v>
      </c>
      <c r="W2" s="1">
        <v>14</v>
      </c>
      <c r="X2" s="1">
        <v>0</v>
      </c>
      <c r="Y2" s="1">
        <f>V2-W2-X2</f>
        <v>0</v>
      </c>
      <c r="Z2" s="15">
        <f>2*W2+X2</f>
        <v>28</v>
      </c>
    </row>
    <row r="3" spans="1:26" ht="15">
      <c r="A3" s="3">
        <v>2</v>
      </c>
      <c r="B3" s="29" t="s">
        <v>41</v>
      </c>
      <c r="L3" s="6"/>
      <c r="M3" s="6"/>
      <c r="N3" s="6"/>
      <c r="O3" s="6"/>
      <c r="P3" s="6"/>
      <c r="Q3" s="6"/>
      <c r="R3" s="3">
        <v>2</v>
      </c>
      <c r="S3" s="30" t="s">
        <v>1</v>
      </c>
      <c r="T3" s="1">
        <f>Q96</f>
        <v>5246</v>
      </c>
      <c r="U3" s="1">
        <f>Q97</f>
        <v>4860</v>
      </c>
      <c r="V3" s="14">
        <v>14</v>
      </c>
      <c r="W3" s="1">
        <v>10</v>
      </c>
      <c r="X3" s="1">
        <v>0</v>
      </c>
      <c r="Y3" s="1">
        <f>V3-W3-X3</f>
        <v>4</v>
      </c>
      <c r="Z3" s="15">
        <f>2*W3+X3</f>
        <v>20</v>
      </c>
    </row>
    <row r="4" spans="1:26" ht="15">
      <c r="A4" s="3">
        <v>3</v>
      </c>
      <c r="B4" s="29" t="s">
        <v>0</v>
      </c>
      <c r="L4" s="6"/>
      <c r="M4" s="6"/>
      <c r="N4" s="6"/>
      <c r="O4" s="6"/>
      <c r="P4" s="6"/>
      <c r="Q4" s="6"/>
      <c r="R4" s="3">
        <v>3</v>
      </c>
      <c r="S4" s="29" t="s">
        <v>0</v>
      </c>
      <c r="T4" s="1">
        <f>Q51</f>
        <v>5101</v>
      </c>
      <c r="U4" s="1">
        <f>Q52</f>
        <v>4917</v>
      </c>
      <c r="V4" s="14">
        <v>14</v>
      </c>
      <c r="W4" s="1">
        <v>9</v>
      </c>
      <c r="X4" s="1">
        <v>0</v>
      </c>
      <c r="Y4" s="1">
        <f>V4-W4-X4</f>
        <v>5</v>
      </c>
      <c r="Z4" s="15">
        <f>2*W4+X4</f>
        <v>18</v>
      </c>
    </row>
    <row r="5" spans="1:26" ht="15">
      <c r="A5" s="3">
        <v>4</v>
      </c>
      <c r="B5" s="29" t="s">
        <v>34</v>
      </c>
      <c r="L5" s="6"/>
      <c r="M5" s="6"/>
      <c r="N5" s="6"/>
      <c r="O5" s="6"/>
      <c r="P5" s="6"/>
      <c r="Q5" s="6"/>
      <c r="R5" s="3">
        <v>4</v>
      </c>
      <c r="S5" s="30" t="s">
        <v>33</v>
      </c>
      <c r="T5" s="1">
        <f>Q126</f>
        <v>4978</v>
      </c>
      <c r="U5" s="1">
        <f>Q127</f>
        <v>4648</v>
      </c>
      <c r="V5" s="14">
        <v>14</v>
      </c>
      <c r="W5" s="1">
        <v>8</v>
      </c>
      <c r="X5" s="1">
        <v>0</v>
      </c>
      <c r="Y5" s="1">
        <f>V5-W5-X5</f>
        <v>6</v>
      </c>
      <c r="Z5" s="15">
        <f>2*W5+X5</f>
        <v>16</v>
      </c>
    </row>
    <row r="6" spans="1:26" ht="15">
      <c r="A6" s="3">
        <v>5</v>
      </c>
      <c r="B6" s="30" t="s">
        <v>42</v>
      </c>
      <c r="L6" s="6"/>
      <c r="M6" s="6"/>
      <c r="N6" s="6"/>
      <c r="O6" s="6"/>
      <c r="P6" s="6"/>
      <c r="Q6" s="6"/>
      <c r="R6" s="3">
        <v>5</v>
      </c>
      <c r="S6" s="29" t="s">
        <v>41</v>
      </c>
      <c r="T6" s="1">
        <f>Q36</f>
        <v>4827</v>
      </c>
      <c r="U6" s="1">
        <f>Q37</f>
        <v>4994</v>
      </c>
      <c r="V6" s="14">
        <v>14</v>
      </c>
      <c r="W6" s="1">
        <v>5</v>
      </c>
      <c r="X6" s="1">
        <v>0</v>
      </c>
      <c r="Y6" s="1">
        <f>V6-W6-X6</f>
        <v>9</v>
      </c>
      <c r="Z6" s="15">
        <f>2*W6+X6</f>
        <v>10</v>
      </c>
    </row>
    <row r="7" spans="1:26" ht="15">
      <c r="A7" s="3">
        <v>6</v>
      </c>
      <c r="B7" s="30" t="s">
        <v>1</v>
      </c>
      <c r="L7" s="6"/>
      <c r="M7" s="6"/>
      <c r="N7" s="6"/>
      <c r="O7" s="6"/>
      <c r="P7" s="6"/>
      <c r="Q7" s="6"/>
      <c r="R7" s="3">
        <v>5</v>
      </c>
      <c r="S7" s="30" t="s">
        <v>42</v>
      </c>
      <c r="T7" s="1">
        <f>Q81</f>
        <v>4491</v>
      </c>
      <c r="U7" s="1">
        <f>Q82</f>
        <v>4996</v>
      </c>
      <c r="V7" s="14">
        <v>14</v>
      </c>
      <c r="W7" s="1">
        <v>5</v>
      </c>
      <c r="X7" s="1">
        <v>0</v>
      </c>
      <c r="Y7" s="1">
        <f>V7-W7-X7</f>
        <v>9</v>
      </c>
      <c r="Z7" s="15">
        <f>2*W7+X7</f>
        <v>10</v>
      </c>
    </row>
    <row r="8" spans="1:26" ht="15">
      <c r="A8" s="3">
        <v>7</v>
      </c>
      <c r="B8" s="30" t="s">
        <v>2</v>
      </c>
      <c r="L8" s="6"/>
      <c r="M8" s="6"/>
      <c r="N8" s="6"/>
      <c r="O8" s="6"/>
      <c r="P8" s="6"/>
      <c r="Q8" s="6"/>
      <c r="R8" s="3">
        <v>5</v>
      </c>
      <c r="S8" s="30" t="s">
        <v>2</v>
      </c>
      <c r="T8" s="1">
        <f>Q111</f>
        <v>4408</v>
      </c>
      <c r="U8" s="1">
        <f>Q112</f>
        <v>5007</v>
      </c>
      <c r="V8" s="14">
        <v>14</v>
      </c>
      <c r="W8" s="1">
        <v>5</v>
      </c>
      <c r="X8" s="1">
        <v>0</v>
      </c>
      <c r="Y8" s="1">
        <f>V8-W8-X8</f>
        <v>9</v>
      </c>
      <c r="Z8" s="15">
        <f>2*W8+X8</f>
        <v>10</v>
      </c>
    </row>
    <row r="9" spans="1:26" ht="15.75" thickBot="1">
      <c r="A9" s="4">
        <v>8</v>
      </c>
      <c r="B9" s="31" t="s">
        <v>33</v>
      </c>
      <c r="L9" s="6"/>
      <c r="M9" s="6"/>
      <c r="N9" s="6"/>
      <c r="O9" s="6"/>
      <c r="P9" s="6"/>
      <c r="Q9" s="6"/>
      <c r="R9" s="4">
        <v>6</v>
      </c>
      <c r="S9" s="33" t="s">
        <v>34</v>
      </c>
      <c r="T9" s="5">
        <f>Q66</f>
        <v>4556</v>
      </c>
      <c r="U9" s="5">
        <f>Q37</f>
        <v>4994</v>
      </c>
      <c r="V9" s="34">
        <v>14</v>
      </c>
      <c r="W9" s="5">
        <v>1</v>
      </c>
      <c r="X9" s="5">
        <v>0</v>
      </c>
      <c r="Y9" s="5">
        <f>V9-W9-X9</f>
        <v>13</v>
      </c>
      <c r="Z9" s="35">
        <f>2*W9+X9</f>
        <v>2</v>
      </c>
    </row>
    <row r="10" spans="1:17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26.25">
      <c r="A12" s="9">
        <f>A2</f>
        <v>1</v>
      </c>
      <c r="B12" s="10" t="str">
        <f>B2</f>
        <v>St. Maria Mag. Boeckelt 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5"/>
    </row>
    <row r="13" spans="1:17" ht="15">
      <c r="A13" s="3"/>
      <c r="B13" s="1" t="s">
        <v>3</v>
      </c>
      <c r="C13" s="1" t="s">
        <v>4</v>
      </c>
      <c r="D13" s="1" t="s">
        <v>5</v>
      </c>
      <c r="E13" s="1" t="s">
        <v>6</v>
      </c>
      <c r="F13" s="1" t="s">
        <v>7</v>
      </c>
      <c r="G13" s="1" t="s">
        <v>8</v>
      </c>
      <c r="H13" s="1" t="s">
        <v>9</v>
      </c>
      <c r="I13" s="1" t="s">
        <v>10</v>
      </c>
      <c r="J13" s="1" t="s">
        <v>11</v>
      </c>
      <c r="K13" s="1" t="s">
        <v>12</v>
      </c>
      <c r="L13" s="1" t="s">
        <v>13</v>
      </c>
      <c r="M13" s="1" t="s">
        <v>14</v>
      </c>
      <c r="N13" s="1" t="s">
        <v>15</v>
      </c>
      <c r="O13" s="1" t="s">
        <v>16</v>
      </c>
      <c r="P13" s="1" t="s">
        <v>17</v>
      </c>
      <c r="Q13" s="26" t="s">
        <v>19</v>
      </c>
    </row>
    <row r="14" spans="1:17" ht="15">
      <c r="A14" s="3">
        <v>1</v>
      </c>
      <c r="B14" s="1" t="s">
        <v>57</v>
      </c>
      <c r="C14" s="1">
        <v>95</v>
      </c>
      <c r="D14" s="1">
        <v>101</v>
      </c>
      <c r="E14" s="1">
        <v>106</v>
      </c>
      <c r="F14" s="1">
        <v>114</v>
      </c>
      <c r="G14" s="1">
        <v>98</v>
      </c>
      <c r="H14" s="1">
        <v>117</v>
      </c>
      <c r="I14" s="1">
        <v>123</v>
      </c>
      <c r="J14" s="1">
        <v>119</v>
      </c>
      <c r="K14" s="1">
        <v>107</v>
      </c>
      <c r="L14" s="1">
        <v>0</v>
      </c>
      <c r="M14" s="1">
        <v>114</v>
      </c>
      <c r="N14" s="1">
        <v>118</v>
      </c>
      <c r="O14" s="1">
        <v>113</v>
      </c>
      <c r="P14" s="1">
        <v>107</v>
      </c>
      <c r="Q14" s="26">
        <f>SUM(LARGE(C14:P14,1)+LARGE(C14:P14,2)+LARGE(C14:P14,3)+LARGE(C14:P14,4)+LARGE(C14:P14,5)+LARGE(C14:P14,6)+LARGE(C14:P14,7)+LARGE(C14:P14,8)+LARGE(C14:P14,9)+LARGE(C14:P14,10)+LARGE(C14:P14,11)+LARGE(C14:P14,12)+LARGE(C14:P14,13))</f>
        <v>1432</v>
      </c>
    </row>
    <row r="15" spans="1:17" ht="15">
      <c r="A15" s="3">
        <v>2</v>
      </c>
      <c r="B15" s="1" t="s">
        <v>58</v>
      </c>
      <c r="C15" s="1">
        <v>126</v>
      </c>
      <c r="D15" s="1">
        <v>128</v>
      </c>
      <c r="E15" s="1">
        <v>131</v>
      </c>
      <c r="F15" s="1">
        <v>120</v>
      </c>
      <c r="G15" s="1">
        <v>130</v>
      </c>
      <c r="H15" s="1">
        <v>130</v>
      </c>
      <c r="I15" s="1">
        <v>131</v>
      </c>
      <c r="J15" s="1">
        <v>126</v>
      </c>
      <c r="K15" s="1">
        <v>131</v>
      </c>
      <c r="L15" s="1">
        <v>120</v>
      </c>
      <c r="M15" s="1">
        <v>127</v>
      </c>
      <c r="N15" s="1">
        <v>127</v>
      </c>
      <c r="O15" s="1">
        <v>120</v>
      </c>
      <c r="P15" s="1">
        <v>125</v>
      </c>
      <c r="Q15" s="26">
        <f>SUM(LARGE(C15:P15,1)+LARGE(C15:P15,2)+LARGE(C15:P15,3)+LARGE(C15:P15,4)+LARGE(C15:P15,5)+LARGE(C15:P15,6)+LARGE(C15:P15,7)+LARGE(C15:P15,8)+LARGE(C15:P15,9)+LARGE(C15:P15,10)+LARGE(C15:P15,11)+LARGE(C15:P15,12)+LARGE(C15:P15,13))</f>
        <v>1652</v>
      </c>
    </row>
    <row r="16" spans="1:17" ht="15">
      <c r="A16" s="3">
        <v>3</v>
      </c>
      <c r="B16" s="1" t="s">
        <v>59</v>
      </c>
      <c r="C16" s="1">
        <v>133</v>
      </c>
      <c r="D16" s="1">
        <v>116</v>
      </c>
      <c r="E16" s="1">
        <v>133</v>
      </c>
      <c r="F16" s="1">
        <v>128</v>
      </c>
      <c r="G16" s="1">
        <v>130</v>
      </c>
      <c r="H16" s="1">
        <v>131</v>
      </c>
      <c r="I16" s="1">
        <v>133</v>
      </c>
      <c r="J16" s="1">
        <v>133</v>
      </c>
      <c r="K16" s="1">
        <v>138</v>
      </c>
      <c r="L16" s="1">
        <v>132</v>
      </c>
      <c r="M16" s="1">
        <v>134</v>
      </c>
      <c r="N16" s="1">
        <v>136</v>
      </c>
      <c r="O16" s="1">
        <v>141</v>
      </c>
      <c r="P16" s="1">
        <v>137</v>
      </c>
      <c r="Q16" s="26">
        <f>SUM(LARGE(C16:P16,1)+LARGE(C16:P16,2)+LARGE(C16:P16,3)+LARGE(C16:P16,4)+LARGE(C16:P16,5)+LARGE(C16:P16,6)+LARGE(C16:P16,7)+LARGE(C16:P16,8)+LARGE(C16:P16,9)+LARGE(C16:P16,10)+LARGE(C16:P16,11)+LARGE(C16:P16,12)+LARGE(C16:P16,13))</f>
        <v>1739</v>
      </c>
    </row>
    <row r="17" spans="1:17" ht="15">
      <c r="A17" s="3">
        <v>4</v>
      </c>
      <c r="B17" s="1" t="s">
        <v>60</v>
      </c>
      <c r="C17" s="1">
        <v>132</v>
      </c>
      <c r="D17" s="1">
        <v>120</v>
      </c>
      <c r="E17" s="1">
        <v>133</v>
      </c>
      <c r="F17" s="1">
        <v>125</v>
      </c>
      <c r="G17" s="1">
        <v>131</v>
      </c>
      <c r="H17" s="1">
        <v>136</v>
      </c>
      <c r="I17" s="1">
        <v>132</v>
      </c>
      <c r="J17" s="1">
        <v>123</v>
      </c>
      <c r="K17" s="1">
        <v>121</v>
      </c>
      <c r="L17" s="1">
        <v>115</v>
      </c>
      <c r="M17" s="1">
        <v>124</v>
      </c>
      <c r="N17" s="1">
        <v>130</v>
      </c>
      <c r="O17" s="1">
        <v>125</v>
      </c>
      <c r="P17" s="1">
        <v>134</v>
      </c>
      <c r="Q17" s="26">
        <f>SUM(LARGE(C17:P17,1)+LARGE(C17:P17,2)+LARGE(C17:P17,3)+LARGE(C17:P17,4)+LARGE(C17:P17,5)+LARGE(C17:P17,6)+LARGE(C17:P17,7)+LARGE(C17:P17,8)+LARGE(C17:P17,9)+LARGE(C17:P17,10)+LARGE(C17:P17,11)+LARGE(C17:P17,12)+LARGE(C17:P17,13))</f>
        <v>1666</v>
      </c>
    </row>
    <row r="18" spans="1:17" ht="15">
      <c r="A18" s="3">
        <v>5</v>
      </c>
      <c r="B18" s="1" t="s">
        <v>61</v>
      </c>
      <c r="C18" s="1">
        <v>123</v>
      </c>
      <c r="D18" s="1">
        <v>116</v>
      </c>
      <c r="E18" s="1">
        <v>122</v>
      </c>
      <c r="F18" s="1">
        <v>129</v>
      </c>
      <c r="G18" s="1">
        <v>130</v>
      </c>
      <c r="H18" s="1">
        <v>123</v>
      </c>
      <c r="I18" s="1">
        <v>115</v>
      </c>
      <c r="J18" s="1">
        <v>115</v>
      </c>
      <c r="K18" s="1">
        <v>131</v>
      </c>
      <c r="L18" s="1">
        <v>129</v>
      </c>
      <c r="M18" s="1">
        <v>0</v>
      </c>
      <c r="N18" s="1">
        <v>107</v>
      </c>
      <c r="O18" s="1">
        <v>0</v>
      </c>
      <c r="P18" s="1">
        <v>118</v>
      </c>
      <c r="Q18" s="26">
        <f>SUM(LARGE(C18:P18,1)+LARGE(C18:P18,2)+LARGE(C18:P18,3)+LARGE(C18:P18,4)+LARGE(C18:P18,5)+LARGE(C18:P18,6)+LARGE(C18:P18,7)+LARGE(C18:P18,8)+LARGE(C18:P18,9)+LARGE(C18:P18,10)+LARGE(C18:P18,11)+LARGE(C18:P18,12)+LARGE(C18:P18,13))</f>
        <v>1458</v>
      </c>
    </row>
    <row r="19" spans="1:17" ht="15">
      <c r="A19" s="3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6"/>
    </row>
    <row r="20" spans="1:17" ht="15">
      <c r="A20" s="3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6"/>
    </row>
    <row r="21" spans="1:17" ht="15">
      <c r="A21" s="3"/>
      <c r="B21" s="1" t="s">
        <v>20</v>
      </c>
      <c r="C21" s="1">
        <f>SUM(LARGE(C14:C20,1)+LARGE(C14:C20,2)+LARGE(C14:C20,3))</f>
        <v>391</v>
      </c>
      <c r="D21" s="1">
        <f aca="true" t="shared" si="0" ref="D21:O21">SUM(LARGE(D14:D20,1)+LARGE(D14:D20,2)+LARGE(D14:D20,3))</f>
        <v>364</v>
      </c>
      <c r="E21" s="1">
        <f t="shared" si="0"/>
        <v>397</v>
      </c>
      <c r="F21" s="1">
        <f t="shared" si="0"/>
        <v>382</v>
      </c>
      <c r="G21" s="1">
        <f t="shared" si="0"/>
        <v>391</v>
      </c>
      <c r="H21" s="1">
        <f t="shared" si="0"/>
        <v>397</v>
      </c>
      <c r="I21" s="1">
        <f t="shared" si="0"/>
        <v>396</v>
      </c>
      <c r="J21" s="1">
        <f t="shared" si="0"/>
        <v>382</v>
      </c>
      <c r="K21" s="1">
        <f t="shared" si="0"/>
        <v>400</v>
      </c>
      <c r="L21" s="1">
        <f t="shared" si="0"/>
        <v>381</v>
      </c>
      <c r="M21" s="1">
        <f t="shared" si="0"/>
        <v>385</v>
      </c>
      <c r="N21" s="1">
        <f t="shared" si="0"/>
        <v>393</v>
      </c>
      <c r="O21" s="1">
        <f t="shared" si="0"/>
        <v>386</v>
      </c>
      <c r="P21" s="1">
        <f>SUM(LARGE(P14:P20,1)+LARGE(P14:P20,2)+LARGE(P14:P20,3))</f>
        <v>396</v>
      </c>
      <c r="Q21" s="26">
        <f>SUM(C21:P21)</f>
        <v>5441</v>
      </c>
    </row>
    <row r="22" spans="1:17" ht="15">
      <c r="A22" s="3"/>
      <c r="B22" s="1" t="s">
        <v>31</v>
      </c>
      <c r="C22" s="1">
        <v>357</v>
      </c>
      <c r="D22" s="1">
        <v>346</v>
      </c>
      <c r="E22" s="1">
        <v>270</v>
      </c>
      <c r="F22" s="1">
        <v>378</v>
      </c>
      <c r="G22" s="1">
        <v>379</v>
      </c>
      <c r="H22" s="1">
        <v>0</v>
      </c>
      <c r="I22" s="1">
        <v>363</v>
      </c>
      <c r="J22" s="1">
        <v>353</v>
      </c>
      <c r="K22" s="1">
        <v>355</v>
      </c>
      <c r="L22" s="1">
        <v>325</v>
      </c>
      <c r="M22" s="1">
        <v>372</v>
      </c>
      <c r="N22" s="1">
        <v>367</v>
      </c>
      <c r="O22" s="1">
        <v>346</v>
      </c>
      <c r="P22" s="1">
        <v>361</v>
      </c>
      <c r="Q22" s="26">
        <f>SUM(C22:P22)</f>
        <v>4572</v>
      </c>
    </row>
    <row r="23" spans="1:17" ht="15.75" thickBot="1">
      <c r="A23" s="4"/>
      <c r="B23" s="5" t="s">
        <v>18</v>
      </c>
      <c r="C23" s="5">
        <v>2</v>
      </c>
      <c r="D23" s="5">
        <v>8</v>
      </c>
      <c r="E23" s="5">
        <v>4</v>
      </c>
      <c r="F23" s="5">
        <v>6</v>
      </c>
      <c r="G23" s="5">
        <v>3</v>
      </c>
      <c r="H23" s="5">
        <v>7</v>
      </c>
      <c r="I23" s="5">
        <v>5</v>
      </c>
      <c r="J23" s="5">
        <v>2</v>
      </c>
      <c r="K23" s="5">
        <v>8</v>
      </c>
      <c r="L23" s="5">
        <v>4</v>
      </c>
      <c r="M23" s="5">
        <v>6</v>
      </c>
      <c r="N23" s="5">
        <v>3</v>
      </c>
      <c r="O23" s="5">
        <v>7</v>
      </c>
      <c r="P23" s="5">
        <v>5</v>
      </c>
      <c r="Q23" s="27"/>
    </row>
    <row r="24" spans="1:17" ht="15.75" thickBot="1">
      <c r="A24" s="21"/>
      <c r="B24" s="22" t="s">
        <v>24</v>
      </c>
      <c r="C24" s="23">
        <f>(IF(C21&gt;=C22,2,(IF(C21=C22,1,0))))</f>
        <v>2</v>
      </c>
      <c r="D24" s="23">
        <f aca="true" t="shared" si="1" ref="D24:P24">(IF(D21&gt;=D22,2,(IF(D21=D22,1,0))))</f>
        <v>2</v>
      </c>
      <c r="E24" s="23">
        <f t="shared" si="1"/>
        <v>2</v>
      </c>
      <c r="F24" s="23">
        <f t="shared" si="1"/>
        <v>2</v>
      </c>
      <c r="G24" s="23">
        <f t="shared" si="1"/>
        <v>2</v>
      </c>
      <c r="H24" s="23">
        <f t="shared" si="1"/>
        <v>2</v>
      </c>
      <c r="I24" s="23">
        <f t="shared" si="1"/>
        <v>2</v>
      </c>
      <c r="J24" s="23">
        <f t="shared" si="1"/>
        <v>2</v>
      </c>
      <c r="K24" s="23">
        <f t="shared" si="1"/>
        <v>2</v>
      </c>
      <c r="L24" s="23">
        <f t="shared" si="1"/>
        <v>2</v>
      </c>
      <c r="M24" s="23">
        <f t="shared" si="1"/>
        <v>2</v>
      </c>
      <c r="N24" s="23">
        <f t="shared" si="1"/>
        <v>2</v>
      </c>
      <c r="O24" s="23">
        <f t="shared" si="1"/>
        <v>2</v>
      </c>
      <c r="P24" s="23">
        <f t="shared" si="1"/>
        <v>2</v>
      </c>
      <c r="Q24" s="24">
        <f>SUM(C24:P24)</f>
        <v>28</v>
      </c>
    </row>
    <row r="26" ht="15.75" thickBot="1"/>
    <row r="27" spans="1:17" ht="26.25">
      <c r="A27" s="9">
        <f>A3</f>
        <v>2</v>
      </c>
      <c r="B27" s="10" t="str">
        <f>B3</f>
        <v>Kapellen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5"/>
    </row>
    <row r="28" spans="1:17" ht="15">
      <c r="A28" s="3"/>
      <c r="B28" s="1" t="s">
        <v>3</v>
      </c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1" t="s">
        <v>17</v>
      </c>
      <c r="Q28" s="26" t="s">
        <v>19</v>
      </c>
    </row>
    <row r="29" spans="1:17" ht="15">
      <c r="A29" s="3">
        <v>1</v>
      </c>
      <c r="B29" s="1" t="s">
        <v>53</v>
      </c>
      <c r="C29" s="1">
        <v>122</v>
      </c>
      <c r="D29" s="1">
        <v>129</v>
      </c>
      <c r="E29" s="1">
        <v>126</v>
      </c>
      <c r="F29" s="1">
        <v>115</v>
      </c>
      <c r="G29" s="1">
        <v>117</v>
      </c>
      <c r="H29" s="1">
        <v>127</v>
      </c>
      <c r="I29" s="1">
        <v>118</v>
      </c>
      <c r="J29" s="1">
        <v>115</v>
      </c>
      <c r="K29" s="1">
        <v>123</v>
      </c>
      <c r="L29" s="1">
        <v>119</v>
      </c>
      <c r="M29" s="1">
        <v>117</v>
      </c>
      <c r="N29" s="1">
        <v>127</v>
      </c>
      <c r="O29" s="1">
        <v>0</v>
      </c>
      <c r="P29" s="1">
        <v>119</v>
      </c>
      <c r="Q29" s="26">
        <f>SUM(LARGE(C29:P29,1)+LARGE(C29:P29,2)+LARGE(C29:P29,3)+LARGE(C29:P29,4)+LARGE(C29:P29,5)+LARGE(C29:P29,6)+LARGE(C29:P29,7)+LARGE(C29:P29,8)+LARGE(C29:P29,9)+LARGE(C29:P29,10)+LARGE(C29:P29,11)+LARGE(C29:P29,12)+LARGE(C29:P29,13))</f>
        <v>1574</v>
      </c>
    </row>
    <row r="30" spans="1:17" ht="15">
      <c r="A30" s="3">
        <v>2</v>
      </c>
      <c r="B30" s="1" t="s">
        <v>54</v>
      </c>
      <c r="C30" s="1">
        <v>119</v>
      </c>
      <c r="D30" s="1">
        <v>112</v>
      </c>
      <c r="E30" s="1">
        <v>110</v>
      </c>
      <c r="F30" s="1">
        <v>115</v>
      </c>
      <c r="G30" s="1">
        <v>124</v>
      </c>
      <c r="H30" s="1"/>
      <c r="I30" s="1">
        <v>118</v>
      </c>
      <c r="J30" s="1">
        <v>114</v>
      </c>
      <c r="K30" s="1">
        <v>110</v>
      </c>
      <c r="L30" s="1">
        <v>116</v>
      </c>
      <c r="M30" s="1">
        <v>116</v>
      </c>
      <c r="N30" s="1">
        <v>104</v>
      </c>
      <c r="O30" s="1">
        <v>114</v>
      </c>
      <c r="P30" s="1">
        <v>125</v>
      </c>
      <c r="Q30" s="26">
        <f>SUM(LARGE(C30:P30,1)+LARGE(C30:P30,2)+LARGE(C30:P30,3)+LARGE(C30:P30,4)+LARGE(C30:P30,5)+LARGE(C30:P30,6)+LARGE(C30:P30,7)+LARGE(C30:P30,8)+LARGE(C30:P30,9)+LARGE(C30:P30,10)+LARGE(C30:P30,11)+LARGE(C30:P30,12)+LARGE(C30:P30,13))</f>
        <v>1497</v>
      </c>
    </row>
    <row r="31" spans="1:17" ht="15">
      <c r="A31" s="3">
        <v>3</v>
      </c>
      <c r="B31" s="1" t="s">
        <v>55</v>
      </c>
      <c r="C31" s="1">
        <v>116</v>
      </c>
      <c r="D31" s="1">
        <v>112</v>
      </c>
      <c r="E31" s="1">
        <v>98</v>
      </c>
      <c r="F31" s="1">
        <v>110</v>
      </c>
      <c r="G31" s="1">
        <v>113</v>
      </c>
      <c r="H31" s="1">
        <v>101</v>
      </c>
      <c r="I31" s="1">
        <v>117</v>
      </c>
      <c r="J31" s="1">
        <v>124</v>
      </c>
      <c r="K31" s="1">
        <v>116</v>
      </c>
      <c r="L31" s="1">
        <v>106</v>
      </c>
      <c r="M31" s="1">
        <v>110</v>
      </c>
      <c r="N31" s="1">
        <v>101</v>
      </c>
      <c r="O31" s="1">
        <v>112</v>
      </c>
      <c r="P31" s="1">
        <v>104</v>
      </c>
      <c r="Q31" s="26">
        <f>SUM(LARGE(C31:P31,1)+LARGE(C31:P31,2)+LARGE(C31:P31,3)+LARGE(C31:P31,4)+LARGE(C31:P31,5)+LARGE(C31:P31,6)+LARGE(C31:P31,7)+LARGE(C31:P31,8)+LARGE(C31:P31,9)+LARGE(C31:P31,10)+LARGE(C31:P31,11)+LARGE(C31:P31,12)+LARGE(C31:P31,13))</f>
        <v>1442</v>
      </c>
    </row>
    <row r="32" spans="1:17" ht="15">
      <c r="A32" s="3">
        <v>4</v>
      </c>
      <c r="B32" s="1" t="s">
        <v>56</v>
      </c>
      <c r="C32" s="1">
        <v>103</v>
      </c>
      <c r="D32" s="1">
        <v>96</v>
      </c>
      <c r="E32" s="1">
        <v>0</v>
      </c>
      <c r="F32" s="1">
        <v>0</v>
      </c>
      <c r="G32" s="1">
        <v>110</v>
      </c>
      <c r="H32" s="1">
        <v>122</v>
      </c>
      <c r="I32" s="1">
        <v>112</v>
      </c>
      <c r="J32" s="1">
        <v>0</v>
      </c>
      <c r="K32" s="1">
        <v>0</v>
      </c>
      <c r="L32" s="1">
        <v>110</v>
      </c>
      <c r="M32" s="1">
        <v>0</v>
      </c>
      <c r="N32" s="1">
        <v>0</v>
      </c>
      <c r="O32" s="1">
        <v>90</v>
      </c>
      <c r="P32" s="1">
        <v>0</v>
      </c>
      <c r="Q32" s="26">
        <f>SUM(LARGE(C32:P32,1)+LARGE(C32:P32,2)+LARGE(C32:P32,3)+LARGE(C32:P32,4)+LARGE(C32:P32,5)+LARGE(C32:P32,6)+LARGE(C32:P32,7)+LARGE(C32:P32,8)+LARGE(C32:P32,9)+LARGE(C32:P32,10)+LARGE(C32:P32,11)+LARGE(C32:P32,12)+LARGE(C32:P32,13))</f>
        <v>743</v>
      </c>
    </row>
    <row r="33" spans="1:17" ht="15">
      <c r="A33" s="3">
        <v>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6"/>
    </row>
    <row r="34" spans="1:17" ht="15">
      <c r="A34" s="3">
        <v>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6"/>
    </row>
    <row r="35" spans="1:17" ht="15">
      <c r="A35" s="3">
        <v>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6"/>
    </row>
    <row r="36" spans="1:17" ht="15">
      <c r="A36" s="3"/>
      <c r="B36" s="1" t="s">
        <v>20</v>
      </c>
      <c r="C36" s="1">
        <f>SUM(LARGE(C29:C35,1)+LARGE(C29:C35,2)+LARGE(C29:C35,3))</f>
        <v>357</v>
      </c>
      <c r="D36" s="1">
        <f aca="true" t="shared" si="2" ref="D36:J36">SUM(LARGE(D29:D35,1)+LARGE(D29:D35,2)+LARGE(D29:D35,3))</f>
        <v>353</v>
      </c>
      <c r="E36" s="1">
        <f t="shared" si="2"/>
        <v>334</v>
      </c>
      <c r="F36" s="1">
        <f t="shared" si="2"/>
        <v>340</v>
      </c>
      <c r="G36" s="1">
        <f t="shared" si="2"/>
        <v>354</v>
      </c>
      <c r="H36" s="1">
        <f t="shared" si="2"/>
        <v>350</v>
      </c>
      <c r="I36" s="1">
        <f t="shared" si="2"/>
        <v>353</v>
      </c>
      <c r="J36" s="1">
        <f t="shared" si="2"/>
        <v>353</v>
      </c>
      <c r="K36" s="1">
        <f aca="true" t="shared" si="3" ref="K36:P36">SUM(LARGE(K29:K35,1)+LARGE(K29:K35,2)+LARGE(K29:K35,3))</f>
        <v>349</v>
      </c>
      <c r="L36" s="1">
        <f t="shared" si="3"/>
        <v>345</v>
      </c>
      <c r="M36" s="1">
        <f t="shared" si="3"/>
        <v>343</v>
      </c>
      <c r="N36" s="1">
        <f t="shared" si="3"/>
        <v>332</v>
      </c>
      <c r="O36" s="1">
        <f t="shared" si="3"/>
        <v>316</v>
      </c>
      <c r="P36" s="1">
        <f t="shared" si="3"/>
        <v>348</v>
      </c>
      <c r="Q36" s="26">
        <f>SUM(C36:P36)</f>
        <v>4827</v>
      </c>
    </row>
    <row r="37" spans="1:17" ht="15">
      <c r="A37" s="3"/>
      <c r="B37" s="1" t="s">
        <v>31</v>
      </c>
      <c r="C37" s="1">
        <v>391</v>
      </c>
      <c r="D37" s="1">
        <v>348</v>
      </c>
      <c r="E37" s="1">
        <v>340</v>
      </c>
      <c r="F37" s="1">
        <v>327</v>
      </c>
      <c r="G37" s="1">
        <v>333</v>
      </c>
      <c r="H37" s="1">
        <v>373</v>
      </c>
      <c r="I37" s="1">
        <v>319</v>
      </c>
      <c r="J37" s="1">
        <v>382</v>
      </c>
      <c r="K37" s="1">
        <v>355</v>
      </c>
      <c r="L37" s="1">
        <v>368</v>
      </c>
      <c r="M37" s="1">
        <v>372</v>
      </c>
      <c r="N37" s="1">
        <v>330</v>
      </c>
      <c r="O37" s="1">
        <v>377</v>
      </c>
      <c r="P37" s="1">
        <v>379</v>
      </c>
      <c r="Q37" s="26">
        <f>SUM(C37:P37)</f>
        <v>4994</v>
      </c>
    </row>
    <row r="38" spans="1:17" ht="15.75" thickBot="1">
      <c r="A38" s="4"/>
      <c r="B38" s="5" t="s">
        <v>18</v>
      </c>
      <c r="C38" s="5">
        <v>1</v>
      </c>
      <c r="D38" s="5">
        <v>3</v>
      </c>
      <c r="E38" s="5">
        <v>7</v>
      </c>
      <c r="F38" s="5">
        <v>5</v>
      </c>
      <c r="G38" s="5">
        <v>4</v>
      </c>
      <c r="H38" s="5">
        <v>6</v>
      </c>
      <c r="I38" s="5">
        <v>8</v>
      </c>
      <c r="J38" s="5">
        <v>1</v>
      </c>
      <c r="K38" s="5">
        <v>3</v>
      </c>
      <c r="L38" s="5">
        <v>7</v>
      </c>
      <c r="M38" s="5">
        <v>5</v>
      </c>
      <c r="N38" s="5">
        <v>4</v>
      </c>
      <c r="O38" s="5">
        <v>6</v>
      </c>
      <c r="P38" s="5">
        <v>8</v>
      </c>
      <c r="Q38" s="27"/>
    </row>
    <row r="39" spans="1:17" ht="15.75" thickBot="1">
      <c r="A39" s="21"/>
      <c r="B39" s="22" t="s">
        <v>24</v>
      </c>
      <c r="C39" s="23">
        <f>(IF(C36&gt;=C37,2,(IF(C36=C37,1,0))))</f>
        <v>0</v>
      </c>
      <c r="D39" s="23">
        <f aca="true" t="shared" si="4" ref="D39:P39">(IF(D36&gt;=D37,2,(IF(D36=D37,1,0))))</f>
        <v>2</v>
      </c>
      <c r="E39" s="23">
        <f t="shared" si="4"/>
        <v>0</v>
      </c>
      <c r="F39" s="23">
        <f t="shared" si="4"/>
        <v>2</v>
      </c>
      <c r="G39" s="23">
        <f t="shared" si="4"/>
        <v>2</v>
      </c>
      <c r="H39" s="23">
        <f t="shared" si="4"/>
        <v>0</v>
      </c>
      <c r="I39" s="23">
        <f t="shared" si="4"/>
        <v>2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2</v>
      </c>
      <c r="O39" s="23">
        <f t="shared" si="4"/>
        <v>0</v>
      </c>
      <c r="P39" s="23">
        <f t="shared" si="4"/>
        <v>0</v>
      </c>
      <c r="Q39" s="24">
        <f>SUM(C39:P39)</f>
        <v>10</v>
      </c>
    </row>
    <row r="41" ht="15.75" thickBot="1"/>
    <row r="42" spans="1:17" ht="26.25">
      <c r="A42" s="9">
        <f>A4</f>
        <v>3</v>
      </c>
      <c r="B42" s="10" t="str">
        <f>B4</f>
        <v>Aldekerk-Eyll-Rahm 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5"/>
    </row>
    <row r="43" spans="1:17" ht="15">
      <c r="A43" s="3"/>
      <c r="B43" s="1" t="s">
        <v>3</v>
      </c>
      <c r="C43" s="1" t="s">
        <v>4</v>
      </c>
      <c r="D43" s="1" t="s">
        <v>5</v>
      </c>
      <c r="E43" s="1" t="s">
        <v>6</v>
      </c>
      <c r="F43" s="1" t="s">
        <v>7</v>
      </c>
      <c r="G43" s="1" t="s">
        <v>8</v>
      </c>
      <c r="H43" s="1" t="s">
        <v>9</v>
      </c>
      <c r="I43" s="1" t="s">
        <v>10</v>
      </c>
      <c r="J43" s="1" t="s">
        <v>11</v>
      </c>
      <c r="K43" s="1" t="s">
        <v>12</v>
      </c>
      <c r="L43" s="1" t="s">
        <v>13</v>
      </c>
      <c r="M43" s="1" t="s">
        <v>14</v>
      </c>
      <c r="N43" s="1" t="s">
        <v>15</v>
      </c>
      <c r="O43" s="1" t="s">
        <v>16</v>
      </c>
      <c r="P43" s="1" t="s">
        <v>17</v>
      </c>
      <c r="Q43" s="26" t="s">
        <v>19</v>
      </c>
    </row>
    <row r="44" spans="1:17" ht="15">
      <c r="A44" s="3">
        <v>1</v>
      </c>
      <c r="B44" s="1" t="s">
        <v>35</v>
      </c>
      <c r="C44" s="1">
        <v>124</v>
      </c>
      <c r="D44" s="1">
        <v>106</v>
      </c>
      <c r="E44" s="1">
        <v>129</v>
      </c>
      <c r="F44" s="1">
        <v>131</v>
      </c>
      <c r="G44" s="1">
        <v>126</v>
      </c>
      <c r="H44" s="1">
        <v>128</v>
      </c>
      <c r="I44" s="1">
        <v>133</v>
      </c>
      <c r="J44" s="1">
        <v>132</v>
      </c>
      <c r="K44" s="1">
        <v>123</v>
      </c>
      <c r="L44" s="1">
        <v>115</v>
      </c>
      <c r="M44" s="1">
        <v>123</v>
      </c>
      <c r="N44" s="1">
        <v>124</v>
      </c>
      <c r="O44" s="1">
        <v>132</v>
      </c>
      <c r="P44" s="1">
        <v>0</v>
      </c>
      <c r="Q44" s="26">
        <f>SUM(LARGE(C44:P44,1)+LARGE(C44:P44,2)+LARGE(C44:P44,3)+LARGE(C44:P44,4)+LARGE(C44:P44,5)+LARGE(C44:P44,6)+LARGE(C44:P44,7)+LARGE(C44:P44,8)+LARGE(C44:P44,9)+LARGE(C44:P44,10)+LARGE(C44:P44,11)+LARGE(C44:P44,12)+LARGE(C44:P44,13))</f>
        <v>1626</v>
      </c>
    </row>
    <row r="45" spans="1:17" ht="15">
      <c r="A45" s="3">
        <v>2</v>
      </c>
      <c r="B45" s="1" t="s">
        <v>36</v>
      </c>
      <c r="C45" s="1">
        <v>62</v>
      </c>
      <c r="D45" s="1">
        <v>53</v>
      </c>
      <c r="E45" s="1">
        <v>69</v>
      </c>
      <c r="F45" s="1">
        <v>78</v>
      </c>
      <c r="G45" s="1">
        <v>0</v>
      </c>
      <c r="H45" s="1">
        <v>80</v>
      </c>
      <c r="I45" s="1">
        <v>63</v>
      </c>
      <c r="J45" s="1">
        <v>0</v>
      </c>
      <c r="K45" s="1">
        <v>0</v>
      </c>
      <c r="L45" s="1">
        <v>77</v>
      </c>
      <c r="M45" s="1">
        <v>0</v>
      </c>
      <c r="N45" s="1">
        <v>0</v>
      </c>
      <c r="O45" s="1">
        <v>0</v>
      </c>
      <c r="P45" s="1">
        <v>0</v>
      </c>
      <c r="Q45" s="26">
        <f>SUM(LARGE(C45:P45,1)+LARGE(C45:P45,2)+LARGE(C45:P45,3)+LARGE(C45:P45,4)+LARGE(C45:P45,5)+LARGE(C45:P45,6)+LARGE(C45:P45,7)+LARGE(C45:P45,8)+LARGE(C45:P45,9)+LARGE(C45:P45,10)+LARGE(C45:P45,11)+LARGE(C45:P45,12)+LARGE(C45:P45,13))</f>
        <v>482</v>
      </c>
    </row>
    <row r="46" spans="1:17" ht="15">
      <c r="A46" s="3">
        <v>3</v>
      </c>
      <c r="B46" s="1" t="s">
        <v>37</v>
      </c>
      <c r="C46" s="1">
        <v>112</v>
      </c>
      <c r="D46" s="1">
        <v>100</v>
      </c>
      <c r="E46" s="1">
        <v>130</v>
      </c>
      <c r="F46" s="1">
        <v>110</v>
      </c>
      <c r="G46" s="1">
        <v>121</v>
      </c>
      <c r="H46" s="1">
        <v>114</v>
      </c>
      <c r="I46" s="1">
        <v>126</v>
      </c>
      <c r="J46" s="1">
        <v>126</v>
      </c>
      <c r="K46" s="1">
        <v>0</v>
      </c>
      <c r="L46" s="1">
        <v>0</v>
      </c>
      <c r="M46" s="1">
        <v>133</v>
      </c>
      <c r="N46" s="1">
        <v>125</v>
      </c>
      <c r="O46" s="1">
        <v>116</v>
      </c>
      <c r="P46" s="1">
        <v>115</v>
      </c>
      <c r="Q46" s="26">
        <f>SUM(LARGE(C46:P46,1)+LARGE(C46:P46,2)+LARGE(C46:P46,3)+LARGE(C46:P46,4)+LARGE(C46:P46,5)+LARGE(C46:P46,6)+LARGE(C46:P46,7)+LARGE(C46:P46,8)+LARGE(C46:P46,9)+LARGE(C46:P46,10)+LARGE(C46:P46,11)+LARGE(C46:P46,12)+LARGE(C46:P46,13))</f>
        <v>1428</v>
      </c>
    </row>
    <row r="47" spans="1:17" ht="15">
      <c r="A47" s="3">
        <v>4</v>
      </c>
      <c r="B47" s="1" t="s">
        <v>38</v>
      </c>
      <c r="C47" s="1">
        <v>103</v>
      </c>
      <c r="D47" s="1">
        <v>114</v>
      </c>
      <c r="E47" s="1">
        <v>97</v>
      </c>
      <c r="F47" s="1">
        <v>0</v>
      </c>
      <c r="G47" s="1">
        <v>112</v>
      </c>
      <c r="H47" s="1">
        <v>101</v>
      </c>
      <c r="I47" s="1">
        <v>119</v>
      </c>
      <c r="J47" s="1">
        <v>109</v>
      </c>
      <c r="K47" s="1">
        <v>106</v>
      </c>
      <c r="L47" s="1">
        <v>102</v>
      </c>
      <c r="M47" s="1">
        <v>105</v>
      </c>
      <c r="N47" s="1">
        <v>92</v>
      </c>
      <c r="O47" s="1">
        <v>109</v>
      </c>
      <c r="P47" s="1">
        <v>92</v>
      </c>
      <c r="Q47" s="26">
        <f>SUM(LARGE(C47:P47,1)+LARGE(C47:P47,2)+LARGE(C47:P47,3)+LARGE(C47:P47,4)+LARGE(C47:P47,5)+LARGE(C47:P47,6)+LARGE(C47:P47,7)+LARGE(C47:P47,8)+LARGE(C47:P47,9)+LARGE(C47:P47,10)+LARGE(C47:P47,11)+LARGE(C47:P47,12)+LARGE(C47:P47,13))</f>
        <v>1361</v>
      </c>
    </row>
    <row r="48" spans="1:17" ht="15">
      <c r="A48" s="3">
        <v>5</v>
      </c>
      <c r="B48" s="1" t="s">
        <v>39</v>
      </c>
      <c r="C48" s="1">
        <v>123</v>
      </c>
      <c r="D48" s="1">
        <v>128</v>
      </c>
      <c r="E48" s="1">
        <v>116</v>
      </c>
      <c r="F48" s="1">
        <v>121</v>
      </c>
      <c r="G48" s="1">
        <v>132</v>
      </c>
      <c r="H48" s="1">
        <v>115</v>
      </c>
      <c r="I48" s="1">
        <v>125</v>
      </c>
      <c r="J48" s="1">
        <v>126</v>
      </c>
      <c r="K48" s="1">
        <v>126</v>
      </c>
      <c r="L48" s="1">
        <v>123</v>
      </c>
      <c r="M48" s="1">
        <v>116</v>
      </c>
      <c r="N48" s="1">
        <v>118</v>
      </c>
      <c r="O48" s="1">
        <v>127</v>
      </c>
      <c r="P48" s="1">
        <v>129</v>
      </c>
      <c r="Q48" s="26">
        <f>SUM(LARGE(C48:P48,1)+LARGE(C48:P48,2)+LARGE(C48:P48,3)+LARGE(C48:P48,4)+LARGE(C48:P48,5)+LARGE(C48:P48,6)+LARGE(C48:P48,7)+LARGE(C48:P48,8)+LARGE(C48:P48,9)+LARGE(C48:P48,10)+LARGE(C48:P48,11)+LARGE(C48:P48,12)+LARGE(C48:P48,13))</f>
        <v>1610</v>
      </c>
    </row>
    <row r="49" spans="1:17" ht="15">
      <c r="A49" s="3">
        <v>6</v>
      </c>
      <c r="B49" s="1" t="s">
        <v>81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124</v>
      </c>
      <c r="P49" s="1">
        <v>0</v>
      </c>
      <c r="Q49" s="26">
        <f>SUM(LARGE(C49:P49,1)+LARGE(C49:P49,2)+LARGE(C49:P49,3)+LARGE(C49:P49,4)+LARGE(C49:P49,5)+LARGE(C49:P49,6)+LARGE(C49:P49,7)+LARGE(C49:P49,8)+LARGE(C49:P49,9)+LARGE(C49:P49,10)+LARGE(C49:P49,11)+LARGE(C49:P49,12)+LARGE(C49:P49,13))</f>
        <v>124</v>
      </c>
    </row>
    <row r="50" spans="1:17" ht="15">
      <c r="A50" s="3">
        <v>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6"/>
    </row>
    <row r="51" spans="1:17" ht="15">
      <c r="A51" s="3"/>
      <c r="B51" s="1" t="s">
        <v>20</v>
      </c>
      <c r="C51" s="1">
        <f>SUM(LARGE(C44:C50,1)+LARGE(C44:C50,2)+LARGE(C44:C50,3))</f>
        <v>359</v>
      </c>
      <c r="D51" s="1">
        <f aca="true" t="shared" si="5" ref="D51:P51">SUM(LARGE(D44:D50,1)+LARGE(D44:D50,2)+LARGE(D44:D50,3))</f>
        <v>348</v>
      </c>
      <c r="E51" s="1">
        <f t="shared" si="5"/>
        <v>375</v>
      </c>
      <c r="F51" s="1">
        <f t="shared" si="5"/>
        <v>362</v>
      </c>
      <c r="G51" s="1">
        <f t="shared" si="5"/>
        <v>379</v>
      </c>
      <c r="H51" s="1">
        <f t="shared" si="5"/>
        <v>357</v>
      </c>
      <c r="I51" s="1">
        <f t="shared" si="5"/>
        <v>384</v>
      </c>
      <c r="J51" s="1">
        <f t="shared" si="5"/>
        <v>384</v>
      </c>
      <c r="K51" s="1">
        <f t="shared" si="5"/>
        <v>355</v>
      </c>
      <c r="L51" s="1">
        <f t="shared" si="5"/>
        <v>340</v>
      </c>
      <c r="M51" s="1">
        <f t="shared" si="5"/>
        <v>372</v>
      </c>
      <c r="N51" s="1">
        <f t="shared" si="5"/>
        <v>367</v>
      </c>
      <c r="O51" s="1">
        <f t="shared" si="5"/>
        <v>383</v>
      </c>
      <c r="P51" s="1">
        <f t="shared" si="5"/>
        <v>336</v>
      </c>
      <c r="Q51" s="26">
        <f>SUM(C51:P51)</f>
        <v>5101</v>
      </c>
    </row>
    <row r="52" spans="1:17" ht="15">
      <c r="A52" s="3"/>
      <c r="B52" s="1" t="s">
        <v>31</v>
      </c>
      <c r="C52" s="1">
        <v>305</v>
      </c>
      <c r="D52" s="1">
        <v>353</v>
      </c>
      <c r="E52" s="1">
        <v>371</v>
      </c>
      <c r="F52" s="1">
        <v>344</v>
      </c>
      <c r="G52" s="1">
        <v>391</v>
      </c>
      <c r="H52" s="1">
        <v>317</v>
      </c>
      <c r="I52" s="1">
        <v>327</v>
      </c>
      <c r="J52" s="1">
        <v>325</v>
      </c>
      <c r="K52" s="1">
        <v>349</v>
      </c>
      <c r="L52" s="1">
        <v>396</v>
      </c>
      <c r="M52" s="1">
        <v>348</v>
      </c>
      <c r="N52" s="1">
        <v>393</v>
      </c>
      <c r="O52" s="1">
        <v>352</v>
      </c>
      <c r="P52" s="1">
        <v>346</v>
      </c>
      <c r="Q52" s="26">
        <f>SUM(C52:P52)</f>
        <v>4917</v>
      </c>
    </row>
    <row r="53" spans="1:17" ht="15.75" thickBot="1">
      <c r="A53" s="4"/>
      <c r="B53" s="5" t="s">
        <v>18</v>
      </c>
      <c r="C53" s="5">
        <v>4</v>
      </c>
      <c r="D53" s="5">
        <v>2</v>
      </c>
      <c r="E53" s="5">
        <v>6</v>
      </c>
      <c r="F53" s="5">
        <v>8</v>
      </c>
      <c r="G53" s="5">
        <v>1</v>
      </c>
      <c r="H53" s="5">
        <v>5</v>
      </c>
      <c r="I53" s="5">
        <v>7</v>
      </c>
      <c r="J53" s="5">
        <v>4</v>
      </c>
      <c r="K53" s="5">
        <v>2</v>
      </c>
      <c r="L53" s="5">
        <v>6</v>
      </c>
      <c r="M53" s="5">
        <v>8</v>
      </c>
      <c r="N53" s="5">
        <v>1</v>
      </c>
      <c r="O53" s="5">
        <v>5</v>
      </c>
      <c r="P53" s="5">
        <v>7</v>
      </c>
      <c r="Q53" s="27"/>
    </row>
    <row r="54" spans="1:17" ht="15.75" thickBot="1">
      <c r="A54" s="21"/>
      <c r="B54" s="22" t="s">
        <v>24</v>
      </c>
      <c r="C54" s="23">
        <f>(IF(C51&gt;=C52,2,(IF(C51=C52,1,0))))</f>
        <v>2</v>
      </c>
      <c r="D54" s="23">
        <f aca="true" t="shared" si="6" ref="D54:P54">(IF(D51&gt;=D52,2,(IF(D51=D52,1,0))))</f>
        <v>0</v>
      </c>
      <c r="E54" s="23">
        <f t="shared" si="6"/>
        <v>2</v>
      </c>
      <c r="F54" s="23">
        <f t="shared" si="6"/>
        <v>2</v>
      </c>
      <c r="G54" s="23">
        <f t="shared" si="6"/>
        <v>0</v>
      </c>
      <c r="H54" s="23">
        <f t="shared" si="6"/>
        <v>2</v>
      </c>
      <c r="I54" s="23">
        <f t="shared" si="6"/>
        <v>2</v>
      </c>
      <c r="J54" s="23">
        <f t="shared" si="6"/>
        <v>2</v>
      </c>
      <c r="K54" s="23">
        <f t="shared" si="6"/>
        <v>2</v>
      </c>
      <c r="L54" s="23">
        <f t="shared" si="6"/>
        <v>0</v>
      </c>
      <c r="M54" s="23">
        <f t="shared" si="6"/>
        <v>2</v>
      </c>
      <c r="N54" s="23">
        <f t="shared" si="6"/>
        <v>0</v>
      </c>
      <c r="O54" s="23">
        <f t="shared" si="6"/>
        <v>2</v>
      </c>
      <c r="P54" s="23">
        <f t="shared" si="6"/>
        <v>0</v>
      </c>
      <c r="Q54" s="24">
        <f>SUM(C54:P54)</f>
        <v>18</v>
      </c>
    </row>
    <row r="56" ht="15.75" thickBot="1"/>
    <row r="57" spans="1:17" ht="26.25">
      <c r="A57" s="9">
        <f>A5</f>
        <v>4</v>
      </c>
      <c r="B57" s="10" t="str">
        <f>B5</f>
        <v>Kapellen 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25"/>
    </row>
    <row r="58" spans="1:17" ht="15">
      <c r="A58" s="3"/>
      <c r="B58" s="1" t="s">
        <v>3</v>
      </c>
      <c r="C58" s="1" t="s">
        <v>4</v>
      </c>
      <c r="D58" s="1" t="s">
        <v>5</v>
      </c>
      <c r="E58" s="1" t="s">
        <v>6</v>
      </c>
      <c r="F58" s="1" t="s">
        <v>7</v>
      </c>
      <c r="G58" s="1" t="s">
        <v>8</v>
      </c>
      <c r="H58" s="1" t="s">
        <v>9</v>
      </c>
      <c r="I58" s="1" t="s">
        <v>10</v>
      </c>
      <c r="J58" s="1" t="s">
        <v>11</v>
      </c>
      <c r="K58" s="1" t="s">
        <v>12</v>
      </c>
      <c r="L58" s="1" t="s">
        <v>13</v>
      </c>
      <c r="M58" s="1" t="s">
        <v>14</v>
      </c>
      <c r="N58" s="1" t="s">
        <v>15</v>
      </c>
      <c r="O58" s="1" t="s">
        <v>16</v>
      </c>
      <c r="P58" s="1" t="s">
        <v>17</v>
      </c>
      <c r="Q58" s="26" t="s">
        <v>19</v>
      </c>
    </row>
    <row r="59" spans="1:17" ht="15">
      <c r="A59" s="3">
        <v>1</v>
      </c>
      <c r="B59" s="1" t="s">
        <v>43</v>
      </c>
      <c r="C59" s="1">
        <v>103</v>
      </c>
      <c r="D59" s="1">
        <v>108</v>
      </c>
      <c r="E59" s="1">
        <v>114</v>
      </c>
      <c r="F59" s="1">
        <v>114</v>
      </c>
      <c r="G59" s="1">
        <v>112</v>
      </c>
      <c r="H59" s="1">
        <v>112</v>
      </c>
      <c r="I59" s="1">
        <v>112</v>
      </c>
      <c r="J59" s="1">
        <v>110</v>
      </c>
      <c r="K59" s="1">
        <v>117</v>
      </c>
      <c r="L59" s="1">
        <v>111</v>
      </c>
      <c r="M59" s="1">
        <v>101</v>
      </c>
      <c r="N59" s="1">
        <v>102</v>
      </c>
      <c r="O59" s="1">
        <v>114</v>
      </c>
      <c r="P59" s="1">
        <v>0</v>
      </c>
      <c r="Q59" s="26">
        <f>SUM(LARGE(C59:P59,1)+LARGE(C59:P59,2)+LARGE(C59:P59,3)+LARGE(C59:P59,4)+LARGE(C59:P59,5)+LARGE(C59:P59,6)+LARGE(C59:P59,7)+LARGE(C59:P59,8)+LARGE(C59:P59,9)+LARGE(C59:P59,10)+LARGE(C59:P59,11)+LARGE(C59:P59,12)+LARGE(C59:P59,13))</f>
        <v>1430</v>
      </c>
    </row>
    <row r="60" spans="1:17" ht="15">
      <c r="A60" s="3">
        <v>2</v>
      </c>
      <c r="B60" s="1" t="s">
        <v>44</v>
      </c>
      <c r="C60" s="1">
        <v>99</v>
      </c>
      <c r="D60" s="1">
        <v>95</v>
      </c>
      <c r="E60" s="1">
        <v>0</v>
      </c>
      <c r="F60" s="1">
        <v>101</v>
      </c>
      <c r="G60" s="1">
        <v>0</v>
      </c>
      <c r="H60" s="1">
        <v>120</v>
      </c>
      <c r="I60" s="1">
        <v>114</v>
      </c>
      <c r="J60" s="1">
        <v>114</v>
      </c>
      <c r="K60" s="1">
        <v>113</v>
      </c>
      <c r="L60" s="1">
        <v>96</v>
      </c>
      <c r="M60" s="1">
        <v>127</v>
      </c>
      <c r="N60" s="1">
        <v>122</v>
      </c>
      <c r="O60" s="1">
        <v>0</v>
      </c>
      <c r="P60" s="1">
        <v>107</v>
      </c>
      <c r="Q60" s="26">
        <f>SUM(LARGE(C60:P60,1)+LARGE(C60:P60,2)+LARGE(C60:P60,3)+LARGE(C60:P60,4)+LARGE(C60:P60,5)+LARGE(C60:P60,6)+LARGE(C60:P60,7)+LARGE(C60:P60,8)+LARGE(C60:P60,9)+LARGE(C60:P60,10)+LARGE(C60:P60,11)+LARGE(C60:P60,12)+LARGE(C60:P60,13))</f>
        <v>1208</v>
      </c>
    </row>
    <row r="61" spans="1:17" ht="15">
      <c r="A61" s="3">
        <v>3</v>
      </c>
      <c r="B61" s="1" t="s">
        <v>45</v>
      </c>
      <c r="C61" s="1">
        <v>95</v>
      </c>
      <c r="D61" s="1">
        <v>103</v>
      </c>
      <c r="E61" s="1">
        <v>114</v>
      </c>
      <c r="F61" s="1">
        <v>94</v>
      </c>
      <c r="G61" s="1">
        <v>112</v>
      </c>
      <c r="H61" s="1">
        <v>118</v>
      </c>
      <c r="I61" s="1">
        <v>112</v>
      </c>
      <c r="J61" s="1">
        <v>101</v>
      </c>
      <c r="K61" s="1">
        <v>108</v>
      </c>
      <c r="L61" s="1">
        <v>108</v>
      </c>
      <c r="M61" s="1">
        <v>99</v>
      </c>
      <c r="N61" s="1">
        <v>106</v>
      </c>
      <c r="O61" s="1">
        <v>117</v>
      </c>
      <c r="P61" s="1">
        <v>117</v>
      </c>
      <c r="Q61" s="26">
        <f>SUM(LARGE(C61:P61,1)+LARGE(C61:P61,2)+LARGE(C61:P61,3)+LARGE(C61:P61,4)+LARGE(C61:P61,5)+LARGE(C61:P61,6)+LARGE(C61:P61,7)+LARGE(C61:P61,8)+LARGE(C61:P61,9)+LARGE(C61:P61,10)+LARGE(C61:P61,11)+LARGE(C61:P61,12)+LARGE(C61:P61,13))</f>
        <v>1410</v>
      </c>
    </row>
    <row r="62" spans="1:17" ht="15">
      <c r="A62" s="3">
        <v>4</v>
      </c>
      <c r="B62" s="1" t="s">
        <v>46</v>
      </c>
      <c r="C62" s="1">
        <v>103</v>
      </c>
      <c r="D62" s="1">
        <v>111</v>
      </c>
      <c r="E62" s="1">
        <v>0</v>
      </c>
      <c r="F62" s="1">
        <v>113</v>
      </c>
      <c r="G62" s="1">
        <v>109</v>
      </c>
      <c r="H62" s="1">
        <v>113</v>
      </c>
      <c r="I62" s="1">
        <v>119</v>
      </c>
      <c r="J62" s="1">
        <v>97</v>
      </c>
      <c r="K62" s="1">
        <v>78</v>
      </c>
      <c r="L62" s="1">
        <v>106</v>
      </c>
      <c r="M62" s="1">
        <v>108</v>
      </c>
      <c r="N62" s="1">
        <v>99</v>
      </c>
      <c r="O62" s="1">
        <v>104</v>
      </c>
      <c r="P62" s="1">
        <v>89</v>
      </c>
      <c r="Q62" s="26">
        <f>SUM(LARGE(C62:P62,1)+LARGE(C62:P62,2)+LARGE(C62:P62,3)+LARGE(C62:P62,4)+LARGE(C62:P62,5)+LARGE(C62:P62,6)+LARGE(C62:P62,7)+LARGE(C62:P62,8)+LARGE(C62:P62,9)+LARGE(C62:P62,10)+LARGE(C62:P62,11)+LARGE(C62:P62,12)+LARGE(C62:P62,13))</f>
        <v>1349</v>
      </c>
    </row>
    <row r="63" spans="1:17" ht="15">
      <c r="A63" s="3">
        <v>5</v>
      </c>
      <c r="B63" s="1" t="s">
        <v>47</v>
      </c>
      <c r="C63" s="1">
        <v>53</v>
      </c>
      <c r="D63" s="1">
        <v>50</v>
      </c>
      <c r="E63" s="1">
        <v>62</v>
      </c>
      <c r="F63" s="1">
        <v>76</v>
      </c>
      <c r="G63" s="1">
        <v>0</v>
      </c>
      <c r="H63" s="1">
        <v>74</v>
      </c>
      <c r="I63" s="1">
        <v>66</v>
      </c>
      <c r="J63" s="1">
        <v>51</v>
      </c>
      <c r="K63" s="1">
        <v>61</v>
      </c>
      <c r="L63" s="1">
        <v>44</v>
      </c>
      <c r="M63" s="1">
        <v>59</v>
      </c>
      <c r="N63" s="1">
        <v>0</v>
      </c>
      <c r="O63" s="1">
        <v>74</v>
      </c>
      <c r="P63" s="1">
        <v>0</v>
      </c>
      <c r="Q63" s="26">
        <f>SUM(LARGE(C63:P63,1)+LARGE(C63:P63,2)+LARGE(C63:P63,3)+LARGE(C63:P63,4)+LARGE(C63:P63,5)+LARGE(C63:P63,6)+LARGE(C63:P63,7)+LARGE(C63:P63,8)+LARGE(C63:P63,9)+LARGE(C63:P63,10)+LARGE(C63:P63,11)+LARGE(C63:P63,12)+LARGE(C63:P63,13))</f>
        <v>670</v>
      </c>
    </row>
    <row r="64" spans="1:17" ht="15">
      <c r="A64" s="3">
        <v>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6"/>
    </row>
    <row r="65" spans="1:17" ht="15">
      <c r="A65" s="3">
        <v>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6"/>
    </row>
    <row r="66" spans="1:17" ht="15">
      <c r="A66" s="3"/>
      <c r="B66" s="1" t="s">
        <v>20</v>
      </c>
      <c r="C66" s="1">
        <v>305</v>
      </c>
      <c r="D66" s="1">
        <v>322</v>
      </c>
      <c r="E66" s="1">
        <v>270</v>
      </c>
      <c r="F66" s="1">
        <v>328</v>
      </c>
      <c r="G66" s="1">
        <v>333</v>
      </c>
      <c r="H66" s="1">
        <v>351</v>
      </c>
      <c r="I66" s="1">
        <v>345</v>
      </c>
      <c r="J66" s="1">
        <v>325</v>
      </c>
      <c r="K66" s="1">
        <v>338</v>
      </c>
      <c r="L66" s="1">
        <v>325</v>
      </c>
      <c r="M66" s="1">
        <v>336</v>
      </c>
      <c r="N66" s="1">
        <v>330</v>
      </c>
      <c r="O66" s="1">
        <v>335</v>
      </c>
      <c r="P66" s="1">
        <v>313</v>
      </c>
      <c r="Q66" s="26">
        <f>SUM(C66:P66)</f>
        <v>4556</v>
      </c>
    </row>
    <row r="67" spans="1:17" ht="15">
      <c r="A67" s="3"/>
      <c r="B67" s="1" t="s">
        <v>31</v>
      </c>
      <c r="C67" s="1">
        <v>359</v>
      </c>
      <c r="D67" s="1">
        <v>337</v>
      </c>
      <c r="E67" s="1">
        <v>397</v>
      </c>
      <c r="F67" s="1">
        <v>340</v>
      </c>
      <c r="G67" s="1">
        <v>354</v>
      </c>
      <c r="H67" s="1">
        <v>368</v>
      </c>
      <c r="I67" s="1">
        <v>374</v>
      </c>
      <c r="J67" s="1">
        <v>384</v>
      </c>
      <c r="K67" s="1">
        <v>361</v>
      </c>
      <c r="L67" s="1">
        <v>381</v>
      </c>
      <c r="M67" s="1">
        <v>332</v>
      </c>
      <c r="N67" s="1">
        <v>332</v>
      </c>
      <c r="O67" s="1">
        <v>360</v>
      </c>
      <c r="P67" s="1">
        <v>375</v>
      </c>
      <c r="Q67" s="26">
        <f>SUM(C67:P67)</f>
        <v>5054</v>
      </c>
    </row>
    <row r="68" spans="1:17" ht="15.75" thickBot="1">
      <c r="A68" s="4"/>
      <c r="B68" s="5" t="s">
        <v>18</v>
      </c>
      <c r="C68" s="5">
        <v>3</v>
      </c>
      <c r="D68" s="5">
        <v>5</v>
      </c>
      <c r="E68" s="5">
        <v>1</v>
      </c>
      <c r="F68" s="5">
        <v>7</v>
      </c>
      <c r="G68" s="5">
        <v>2</v>
      </c>
      <c r="H68" s="5">
        <v>8</v>
      </c>
      <c r="I68" s="5">
        <v>6</v>
      </c>
      <c r="J68" s="5">
        <v>3</v>
      </c>
      <c r="K68" s="5">
        <v>5</v>
      </c>
      <c r="L68" s="5">
        <v>1</v>
      </c>
      <c r="M68" s="5">
        <v>7</v>
      </c>
      <c r="N68" s="5">
        <v>2</v>
      </c>
      <c r="O68" s="5">
        <v>8</v>
      </c>
      <c r="P68" s="5">
        <v>6</v>
      </c>
      <c r="Q68" s="27"/>
    </row>
    <row r="69" spans="1:17" ht="15.75" thickBot="1">
      <c r="A69" s="21"/>
      <c r="B69" s="22" t="s">
        <v>24</v>
      </c>
      <c r="C69" s="23">
        <f>(IF(C66&gt;=C67,2,(IF(C66=C67,1,0))))</f>
        <v>0</v>
      </c>
      <c r="D69" s="23">
        <f aca="true" t="shared" si="7" ref="D69:P69">(IF(D66&gt;=D67,2,(IF(D66=D67,1,0))))</f>
        <v>0</v>
      </c>
      <c r="E69" s="23">
        <f t="shared" si="7"/>
        <v>0</v>
      </c>
      <c r="F69" s="23">
        <f t="shared" si="7"/>
        <v>0</v>
      </c>
      <c r="G69" s="23">
        <f t="shared" si="7"/>
        <v>0</v>
      </c>
      <c r="H69" s="23">
        <f t="shared" si="7"/>
        <v>0</v>
      </c>
      <c r="I69" s="23">
        <f t="shared" si="7"/>
        <v>0</v>
      </c>
      <c r="J69" s="23">
        <f t="shared" si="7"/>
        <v>0</v>
      </c>
      <c r="K69" s="23">
        <f t="shared" si="7"/>
        <v>0</v>
      </c>
      <c r="L69" s="23">
        <f t="shared" si="7"/>
        <v>0</v>
      </c>
      <c r="M69" s="23">
        <f t="shared" si="7"/>
        <v>2</v>
      </c>
      <c r="N69" s="23">
        <f t="shared" si="7"/>
        <v>0</v>
      </c>
      <c r="O69" s="23">
        <f t="shared" si="7"/>
        <v>0</v>
      </c>
      <c r="P69" s="23">
        <f t="shared" si="7"/>
        <v>0</v>
      </c>
      <c r="Q69" s="24">
        <f>SUM(C69:P69)</f>
        <v>2</v>
      </c>
    </row>
    <row r="71" ht="15.75" thickBot="1"/>
    <row r="72" spans="1:17" ht="26.25">
      <c r="A72" s="9">
        <f>A6</f>
        <v>5</v>
      </c>
      <c r="B72" s="10" t="str">
        <f>B6</f>
        <v>St. Maria Mag. Boeckelt 2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25"/>
    </row>
    <row r="73" spans="1:17" ht="15">
      <c r="A73" s="3"/>
      <c r="B73" s="1" t="s">
        <v>3</v>
      </c>
      <c r="C73" s="1" t="s">
        <v>4</v>
      </c>
      <c r="D73" s="1" t="s">
        <v>5</v>
      </c>
      <c r="E73" s="1" t="s">
        <v>6</v>
      </c>
      <c r="F73" s="1" t="s">
        <v>7</v>
      </c>
      <c r="G73" s="1" t="s">
        <v>8</v>
      </c>
      <c r="H73" s="1" t="s">
        <v>9</v>
      </c>
      <c r="I73" s="1" t="s">
        <v>10</v>
      </c>
      <c r="J73" s="1" t="s">
        <v>11</v>
      </c>
      <c r="K73" s="1" t="s">
        <v>12</v>
      </c>
      <c r="L73" s="1" t="s">
        <v>13</v>
      </c>
      <c r="M73" s="1" t="s">
        <v>14</v>
      </c>
      <c r="N73" s="1" t="s">
        <v>15</v>
      </c>
      <c r="O73" s="1" t="s">
        <v>16</v>
      </c>
      <c r="P73" s="1" t="s">
        <v>17</v>
      </c>
      <c r="Q73" s="26" t="s">
        <v>19</v>
      </c>
    </row>
    <row r="74" spans="1:17" ht="15">
      <c r="A74" s="3">
        <v>1</v>
      </c>
      <c r="B74" s="1" t="s">
        <v>62</v>
      </c>
      <c r="C74" s="1">
        <v>74</v>
      </c>
      <c r="D74" s="1">
        <v>60</v>
      </c>
      <c r="E74" s="1">
        <v>0</v>
      </c>
      <c r="F74" s="1">
        <v>71</v>
      </c>
      <c r="G74" s="1">
        <v>101</v>
      </c>
      <c r="H74" s="1">
        <v>65</v>
      </c>
      <c r="I74" s="1">
        <v>0</v>
      </c>
      <c r="J74" s="1">
        <v>103</v>
      </c>
      <c r="K74" s="1">
        <v>100</v>
      </c>
      <c r="L74" s="1">
        <v>69</v>
      </c>
      <c r="M74" s="1">
        <v>107</v>
      </c>
      <c r="N74" s="1">
        <v>86</v>
      </c>
      <c r="O74" s="1">
        <v>108</v>
      </c>
      <c r="P74" s="1">
        <v>91</v>
      </c>
      <c r="Q74" s="26">
        <f>SUM(LARGE(C74:P74,1)+LARGE(C74:P74,2)+LARGE(C74:P74,3)+LARGE(C74:P74,4)+LARGE(C74:P74,5)+LARGE(C74:P74,6)+LARGE(C74:P74,7)+LARGE(C74:P74,8)+LARGE(C74:P74,9)+LARGE(C74:P74,10)+LARGE(C74:P74,11)+LARGE(C74:P74,12)+LARGE(C74:P74,13))</f>
        <v>1035</v>
      </c>
    </row>
    <row r="75" spans="1:17" ht="15">
      <c r="A75" s="3">
        <v>2</v>
      </c>
      <c r="B75" s="1" t="s">
        <v>63</v>
      </c>
      <c r="C75" s="1">
        <v>89</v>
      </c>
      <c r="D75" s="1">
        <v>100</v>
      </c>
      <c r="E75" s="1">
        <v>0</v>
      </c>
      <c r="F75" s="1">
        <v>95</v>
      </c>
      <c r="G75" s="1">
        <v>85</v>
      </c>
      <c r="H75" s="1">
        <v>94</v>
      </c>
      <c r="I75" s="1">
        <v>103</v>
      </c>
      <c r="J75" s="1">
        <v>97</v>
      </c>
      <c r="K75" s="1">
        <v>88</v>
      </c>
      <c r="L75" s="1">
        <v>108</v>
      </c>
      <c r="M75" s="1">
        <v>108</v>
      </c>
      <c r="N75" s="1">
        <v>109</v>
      </c>
      <c r="O75" s="1">
        <v>101</v>
      </c>
      <c r="P75" s="1">
        <v>98</v>
      </c>
      <c r="Q75" s="26">
        <f>SUM(LARGE(C75:P75,1)+LARGE(C75:P75,2)+LARGE(C75:P75,3)+LARGE(C75:P75,4)+LARGE(C75:P75,5)+LARGE(C75:P75,6)+LARGE(C75:P75,7)+LARGE(C75:P75,8)+LARGE(C75:P75,9)+LARGE(C75:P75,10)+LARGE(C75:P75,11)+LARGE(C75:P75,12)+LARGE(C75:P75,13))</f>
        <v>1275</v>
      </c>
    </row>
    <row r="76" spans="1:17" ht="15">
      <c r="A76" s="3">
        <v>3</v>
      </c>
      <c r="B76" s="1" t="s">
        <v>64</v>
      </c>
      <c r="C76" s="1">
        <v>122</v>
      </c>
      <c r="D76" s="1">
        <v>121</v>
      </c>
      <c r="E76" s="1">
        <v>0</v>
      </c>
      <c r="F76" s="1">
        <v>123</v>
      </c>
      <c r="G76" s="1">
        <v>122</v>
      </c>
      <c r="H76" s="1">
        <v>117</v>
      </c>
      <c r="I76" s="1">
        <v>127</v>
      </c>
      <c r="J76" s="1">
        <v>122</v>
      </c>
      <c r="K76" s="1">
        <v>133</v>
      </c>
      <c r="L76" s="1">
        <v>120</v>
      </c>
      <c r="M76" s="1">
        <v>129</v>
      </c>
      <c r="N76" s="1">
        <v>123</v>
      </c>
      <c r="O76" s="1">
        <v>115</v>
      </c>
      <c r="P76" s="1">
        <v>115</v>
      </c>
      <c r="Q76" s="26">
        <f>SUM(LARGE(C76:P76,1)+LARGE(C76:P76,2)+LARGE(C76:P76,3)+LARGE(C76:P76,4)+LARGE(C76:P76,5)+LARGE(C76:P76,6)+LARGE(C76:P76,7)+LARGE(C76:P76,8)+LARGE(C76:P76,9)+LARGE(C76:P76,10)+LARGE(C76:P76,11)+LARGE(C76:P76,12)+LARGE(C76:P76,13))</f>
        <v>1589</v>
      </c>
    </row>
    <row r="77" spans="1:17" ht="15">
      <c r="A77" s="3">
        <v>4</v>
      </c>
      <c r="B77" s="1" t="s">
        <v>65</v>
      </c>
      <c r="C77" s="1">
        <v>51</v>
      </c>
      <c r="D77" s="1">
        <v>55</v>
      </c>
      <c r="E77" s="1">
        <v>0</v>
      </c>
      <c r="F77" s="1">
        <v>63</v>
      </c>
      <c r="G77" s="1">
        <v>92</v>
      </c>
      <c r="H77" s="1">
        <v>90</v>
      </c>
      <c r="I77" s="1">
        <v>91</v>
      </c>
      <c r="J77" s="1">
        <v>106</v>
      </c>
      <c r="K77" s="1">
        <v>78</v>
      </c>
      <c r="L77" s="1">
        <v>92</v>
      </c>
      <c r="M77" s="1">
        <v>81</v>
      </c>
      <c r="N77" s="1">
        <v>102</v>
      </c>
      <c r="O77" s="1">
        <v>108</v>
      </c>
      <c r="P77" s="1">
        <v>117</v>
      </c>
      <c r="Q77" s="26">
        <f>SUM(LARGE(C77:P77,1)+LARGE(C77:P77,2)+LARGE(C77:P77,3)+LARGE(C77:P77,4)+LARGE(C77:P77,5)+LARGE(C77:P77,6)+LARGE(C77:P77,7)+LARGE(C77:P77,8)+LARGE(C77:P77,9)+LARGE(C77:P77,10)+LARGE(C77:P77,11)+LARGE(C77:P77,12)+LARGE(C77:P77,13))</f>
        <v>1126</v>
      </c>
    </row>
    <row r="78" spans="1:17" ht="15">
      <c r="A78" s="3">
        <v>5</v>
      </c>
      <c r="B78" s="1" t="s">
        <v>66</v>
      </c>
      <c r="C78" s="1">
        <v>110</v>
      </c>
      <c r="D78" s="1">
        <v>116</v>
      </c>
      <c r="E78" s="1">
        <v>0</v>
      </c>
      <c r="F78" s="1">
        <v>109</v>
      </c>
      <c r="G78" s="1">
        <v>116</v>
      </c>
      <c r="H78" s="1">
        <v>106</v>
      </c>
      <c r="I78" s="1">
        <v>130</v>
      </c>
      <c r="J78" s="1">
        <v>122</v>
      </c>
      <c r="K78" s="1">
        <v>124</v>
      </c>
      <c r="L78" s="1">
        <v>112</v>
      </c>
      <c r="M78" s="1">
        <v>130</v>
      </c>
      <c r="N78" s="1">
        <v>119</v>
      </c>
      <c r="O78" s="1">
        <v>129</v>
      </c>
      <c r="P78" s="1">
        <v>129</v>
      </c>
      <c r="Q78" s="26">
        <f>SUM(LARGE(C78:P78,1)+LARGE(C78:P78,2)+LARGE(C78:P78,3)+LARGE(C78:P78,4)+LARGE(C78:P78,5)+LARGE(C78:P78,6)+LARGE(C78:P78,7)+LARGE(C78:P78,8)+LARGE(C78:P78,9)+LARGE(C78:P78,10)+LARGE(C78:P78,11)+LARGE(C78:P78,12)+LARGE(C78:P78,13))</f>
        <v>1552</v>
      </c>
    </row>
    <row r="79" spans="1:17" ht="15">
      <c r="A79" s="3">
        <v>6</v>
      </c>
      <c r="B79" s="1" t="s">
        <v>79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106</v>
      </c>
      <c r="J79" s="1">
        <v>0</v>
      </c>
      <c r="K79" s="1">
        <v>104</v>
      </c>
      <c r="L79" s="1">
        <v>104</v>
      </c>
      <c r="M79" s="1">
        <v>113</v>
      </c>
      <c r="N79" s="1">
        <v>101</v>
      </c>
      <c r="O79" s="1">
        <v>106</v>
      </c>
      <c r="P79" s="1">
        <v>93</v>
      </c>
      <c r="Q79" s="26">
        <f>SUM(LARGE(C79:P79,1)+LARGE(C79:P79,2)+LARGE(C79:P79,3)+LARGE(C79:P79,4)+LARGE(C79:P79,5)+LARGE(C79:P79,6)+LARGE(C79:P79,7)+LARGE(C79:P79,8)+LARGE(C79:P79,9)+LARGE(C79:P79,10)+LARGE(C79:P79,11)+LARGE(C79:P79,12)+LARGE(C79:P79,13))</f>
        <v>727</v>
      </c>
    </row>
    <row r="80" spans="1:17" ht="15">
      <c r="A80" s="3">
        <v>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6"/>
    </row>
    <row r="81" spans="1:17" ht="15">
      <c r="A81" s="3"/>
      <c r="B81" s="1" t="s">
        <v>20</v>
      </c>
      <c r="C81" s="1">
        <v>321</v>
      </c>
      <c r="D81" s="1">
        <v>337</v>
      </c>
      <c r="E81" s="1">
        <v>0</v>
      </c>
      <c r="F81" s="1">
        <v>327</v>
      </c>
      <c r="G81" s="1">
        <v>339</v>
      </c>
      <c r="H81" s="1">
        <v>317</v>
      </c>
      <c r="I81" s="1">
        <v>363</v>
      </c>
      <c r="J81" s="1">
        <v>350</v>
      </c>
      <c r="K81" s="1">
        <v>361</v>
      </c>
      <c r="L81" s="1">
        <v>340</v>
      </c>
      <c r="M81" s="1">
        <v>372</v>
      </c>
      <c r="N81" s="1">
        <v>351</v>
      </c>
      <c r="O81" s="1">
        <v>352</v>
      </c>
      <c r="P81" s="1">
        <v>361</v>
      </c>
      <c r="Q81" s="26">
        <f>SUM(C81:P81)</f>
        <v>4491</v>
      </c>
    </row>
    <row r="82" spans="1:17" ht="15">
      <c r="A82" s="3"/>
      <c r="B82" s="1" t="s">
        <v>31</v>
      </c>
      <c r="C82" s="1">
        <v>363</v>
      </c>
      <c r="D82" s="1">
        <v>322</v>
      </c>
      <c r="E82" s="1">
        <v>362</v>
      </c>
      <c r="F82" s="1">
        <v>340</v>
      </c>
      <c r="G82" s="1">
        <v>313</v>
      </c>
      <c r="H82" s="1">
        <v>357</v>
      </c>
      <c r="I82" s="1">
        <v>396</v>
      </c>
      <c r="J82" s="1">
        <v>389</v>
      </c>
      <c r="K82" s="1">
        <v>338</v>
      </c>
      <c r="L82" s="1">
        <v>343</v>
      </c>
      <c r="M82" s="1">
        <v>343</v>
      </c>
      <c r="N82" s="1">
        <v>351</v>
      </c>
      <c r="O82" s="1">
        <v>383</v>
      </c>
      <c r="P82" s="1">
        <v>396</v>
      </c>
      <c r="Q82" s="26">
        <f>SUM(C82:P82)</f>
        <v>4996</v>
      </c>
    </row>
    <row r="83" spans="1:17" ht="15.75" thickBot="1">
      <c r="A83" s="4"/>
      <c r="B83" s="5" t="s">
        <v>18</v>
      </c>
      <c r="C83" s="5">
        <v>6</v>
      </c>
      <c r="D83" s="5">
        <v>4</v>
      </c>
      <c r="E83" s="5">
        <v>8</v>
      </c>
      <c r="F83" s="5">
        <v>2</v>
      </c>
      <c r="G83" s="5">
        <v>7</v>
      </c>
      <c r="H83" s="5">
        <v>3</v>
      </c>
      <c r="I83" s="5">
        <v>1</v>
      </c>
      <c r="J83" s="5">
        <v>6</v>
      </c>
      <c r="K83" s="5">
        <v>4</v>
      </c>
      <c r="L83" s="5">
        <v>8</v>
      </c>
      <c r="M83" s="5">
        <v>2</v>
      </c>
      <c r="N83" s="5">
        <v>7</v>
      </c>
      <c r="O83" s="5">
        <v>3</v>
      </c>
      <c r="P83" s="5">
        <v>1</v>
      </c>
      <c r="Q83" s="27"/>
    </row>
    <row r="84" spans="1:17" ht="15.75" thickBot="1">
      <c r="A84" s="21"/>
      <c r="B84" s="22" t="s">
        <v>24</v>
      </c>
      <c r="C84" s="23">
        <f>(IF(C81&gt;=C82,2,(IF(C81=C82,1,0))))</f>
        <v>0</v>
      </c>
      <c r="D84" s="23">
        <f aca="true" t="shared" si="8" ref="D84:P84">(IF(D81&gt;=D82,2,(IF(D81=D82,1,0))))</f>
        <v>2</v>
      </c>
      <c r="E84" s="23">
        <f t="shared" si="8"/>
        <v>0</v>
      </c>
      <c r="F84" s="23">
        <f t="shared" si="8"/>
        <v>0</v>
      </c>
      <c r="G84" s="23">
        <f t="shared" si="8"/>
        <v>2</v>
      </c>
      <c r="H84" s="23">
        <f t="shared" si="8"/>
        <v>0</v>
      </c>
      <c r="I84" s="23">
        <f t="shared" si="8"/>
        <v>0</v>
      </c>
      <c r="J84" s="23">
        <f t="shared" si="8"/>
        <v>0</v>
      </c>
      <c r="K84" s="23">
        <f t="shared" si="8"/>
        <v>2</v>
      </c>
      <c r="L84" s="23">
        <f t="shared" si="8"/>
        <v>0</v>
      </c>
      <c r="M84" s="23">
        <f t="shared" si="8"/>
        <v>2</v>
      </c>
      <c r="N84" s="23">
        <f t="shared" si="8"/>
        <v>2</v>
      </c>
      <c r="O84" s="23">
        <f t="shared" si="8"/>
        <v>0</v>
      </c>
      <c r="P84" s="23">
        <f t="shared" si="8"/>
        <v>0</v>
      </c>
      <c r="Q84" s="24">
        <f>SUM(C84:P84)</f>
        <v>10</v>
      </c>
    </row>
    <row r="86" ht="15.75" thickBot="1"/>
    <row r="87" spans="1:17" ht="26.25">
      <c r="A87" s="9">
        <f>A7</f>
        <v>6</v>
      </c>
      <c r="B87" s="10" t="str">
        <f>B7</f>
        <v>Poelyck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25"/>
    </row>
    <row r="88" spans="1:17" ht="15">
      <c r="A88" s="3"/>
      <c r="B88" s="1" t="s">
        <v>3</v>
      </c>
      <c r="C88" s="1" t="s">
        <v>4</v>
      </c>
      <c r="D88" s="1" t="s">
        <v>5</v>
      </c>
      <c r="E88" s="1" t="s">
        <v>6</v>
      </c>
      <c r="F88" s="1" t="s">
        <v>7</v>
      </c>
      <c r="G88" s="1" t="s">
        <v>8</v>
      </c>
      <c r="H88" s="1" t="s">
        <v>9</v>
      </c>
      <c r="I88" s="1" t="s">
        <v>10</v>
      </c>
      <c r="J88" s="1" t="s">
        <v>11</v>
      </c>
      <c r="K88" s="1" t="s">
        <v>12</v>
      </c>
      <c r="L88" s="1" t="s">
        <v>13</v>
      </c>
      <c r="M88" s="1" t="s">
        <v>14</v>
      </c>
      <c r="N88" s="1" t="s">
        <v>15</v>
      </c>
      <c r="O88" s="1" t="s">
        <v>16</v>
      </c>
      <c r="P88" s="1" t="s">
        <v>17</v>
      </c>
      <c r="Q88" s="26" t="s">
        <v>19</v>
      </c>
    </row>
    <row r="89" spans="1:17" ht="15">
      <c r="A89" s="3">
        <v>1</v>
      </c>
      <c r="B89" s="1" t="s">
        <v>48</v>
      </c>
      <c r="C89" s="1">
        <v>122</v>
      </c>
      <c r="D89" s="1">
        <v>128</v>
      </c>
      <c r="E89" s="1">
        <v>125</v>
      </c>
      <c r="F89" s="1">
        <v>123</v>
      </c>
      <c r="G89" s="1">
        <v>126</v>
      </c>
      <c r="H89" s="1">
        <v>122</v>
      </c>
      <c r="I89" s="1">
        <v>127</v>
      </c>
      <c r="J89" s="1">
        <v>131</v>
      </c>
      <c r="K89" s="1">
        <v>104</v>
      </c>
      <c r="L89" s="1">
        <v>135</v>
      </c>
      <c r="M89" s="1">
        <v>123</v>
      </c>
      <c r="N89" s="1">
        <v>122</v>
      </c>
      <c r="O89" s="1">
        <v>136</v>
      </c>
      <c r="P89" s="1">
        <v>133</v>
      </c>
      <c r="Q89" s="26">
        <f>SUM(LARGE(C89:P89,1)+LARGE(C89:P89,2)+LARGE(C89:P89,3)+LARGE(C89:P89,4)+LARGE(C89:P89,5)+LARGE(C89:P89,6)+LARGE(C89:P89,7)+LARGE(C89:P89,8)+LARGE(C89:P89,9)+LARGE(C89:P89,10)+LARGE(C89:P89,11)+LARGE(C89:P89,12)+LARGE(C89:P89,13))</f>
        <v>1653</v>
      </c>
    </row>
    <row r="90" spans="1:17" ht="15">
      <c r="A90" s="3">
        <v>2</v>
      </c>
      <c r="B90" s="1" t="s">
        <v>49</v>
      </c>
      <c r="C90" s="1">
        <v>131</v>
      </c>
      <c r="D90" s="1">
        <v>107</v>
      </c>
      <c r="E90" s="1">
        <v>117</v>
      </c>
      <c r="F90" s="1">
        <v>124</v>
      </c>
      <c r="G90" s="1">
        <v>128</v>
      </c>
      <c r="H90" s="1">
        <v>120</v>
      </c>
      <c r="I90" s="1">
        <v>116</v>
      </c>
      <c r="J90" s="1">
        <v>129</v>
      </c>
      <c r="K90" s="1">
        <v>128</v>
      </c>
      <c r="L90" s="1">
        <v>133</v>
      </c>
      <c r="M90" s="1">
        <v>124</v>
      </c>
      <c r="N90" s="1">
        <v>114</v>
      </c>
      <c r="O90" s="1">
        <v>0</v>
      </c>
      <c r="P90" s="1">
        <v>125</v>
      </c>
      <c r="Q90" s="26">
        <f>SUM(LARGE(C90:P90,1)+LARGE(C90:P90,2)+LARGE(C90:P90,3)+LARGE(C90:P90,4)+LARGE(C90:P90,5)+LARGE(C90:P90,6)+LARGE(C90:P90,7)+LARGE(C90:P90,8)+LARGE(C90:P90,9)+LARGE(C90:P90,10)+LARGE(C90:P90,11)+LARGE(C90:P90,12)+LARGE(C90:P90,13))</f>
        <v>1596</v>
      </c>
    </row>
    <row r="91" spans="1:17" ht="15">
      <c r="A91" s="3">
        <v>3</v>
      </c>
      <c r="B91" s="1" t="s">
        <v>50</v>
      </c>
      <c r="C91" s="1">
        <v>0</v>
      </c>
      <c r="D91" s="1">
        <v>114</v>
      </c>
      <c r="E91" s="1">
        <v>117</v>
      </c>
      <c r="F91" s="1">
        <v>125</v>
      </c>
      <c r="G91" s="1">
        <v>129</v>
      </c>
      <c r="H91" s="1">
        <v>131</v>
      </c>
      <c r="I91" s="1">
        <v>126</v>
      </c>
      <c r="J91" s="1">
        <v>129</v>
      </c>
      <c r="K91" s="1">
        <v>121</v>
      </c>
      <c r="L91" s="1">
        <v>120</v>
      </c>
      <c r="M91" s="1">
        <v>125</v>
      </c>
      <c r="N91" s="1">
        <v>113</v>
      </c>
      <c r="O91" s="1">
        <v>120</v>
      </c>
      <c r="P91" s="1">
        <v>117</v>
      </c>
      <c r="Q91" s="26">
        <f>SUM(LARGE(C91:P91,1)+LARGE(C91:P91,2)+LARGE(C91:P91,3)+LARGE(C91:P91,4)+LARGE(C91:P91,5)+LARGE(C91:P91,6)+LARGE(C91:P91,7)+LARGE(C91:P91,8)+LARGE(C91:P91,9)+LARGE(C91:P91,10)+LARGE(C91:P91,11)+LARGE(C91:P91,12)+LARGE(C91:P91,13))</f>
        <v>1587</v>
      </c>
    </row>
    <row r="92" spans="1:17" ht="15">
      <c r="A92" s="3">
        <v>4</v>
      </c>
      <c r="B92" s="1" t="s">
        <v>51</v>
      </c>
      <c r="C92" s="1">
        <v>0</v>
      </c>
      <c r="D92" s="1">
        <v>109</v>
      </c>
      <c r="E92" s="1">
        <v>128</v>
      </c>
      <c r="F92" s="1">
        <v>107</v>
      </c>
      <c r="G92" s="1">
        <v>103</v>
      </c>
      <c r="H92" s="1">
        <v>113</v>
      </c>
      <c r="I92" s="1">
        <v>121</v>
      </c>
      <c r="J92" s="1">
        <v>110</v>
      </c>
      <c r="K92" s="1">
        <v>104</v>
      </c>
      <c r="L92" s="1">
        <v>121</v>
      </c>
      <c r="M92" s="1">
        <v>118</v>
      </c>
      <c r="N92" s="1">
        <v>0</v>
      </c>
      <c r="O92" s="1">
        <v>100</v>
      </c>
      <c r="P92" s="1">
        <v>109</v>
      </c>
      <c r="Q92" s="26">
        <f>SUM(LARGE(C92:P92,1)+LARGE(C92:P92,2)+LARGE(C92:P92,3)+LARGE(C92:P92,4)+LARGE(C92:P92,5)+LARGE(C92:P92,6)+LARGE(C92:P92,7)+LARGE(C92:P92,8)+LARGE(C92:P92,9)+LARGE(C92:P92,10)+LARGE(C92:P92,11)+LARGE(C92:P92,12)+LARGE(C92:P92,13))</f>
        <v>1343</v>
      </c>
    </row>
    <row r="93" spans="1:17" ht="15">
      <c r="A93" s="3">
        <v>5</v>
      </c>
      <c r="B93" s="1" t="s">
        <v>52</v>
      </c>
      <c r="C93" s="1">
        <v>110</v>
      </c>
      <c r="D93" s="1">
        <v>122</v>
      </c>
      <c r="E93" s="1">
        <v>118</v>
      </c>
      <c r="F93" s="1">
        <v>129</v>
      </c>
      <c r="G93" s="1">
        <v>0</v>
      </c>
      <c r="H93" s="1">
        <v>116</v>
      </c>
      <c r="I93" s="1">
        <v>113</v>
      </c>
      <c r="J93" s="1">
        <v>118</v>
      </c>
      <c r="K93" s="1">
        <v>119</v>
      </c>
      <c r="L93" s="1">
        <v>128</v>
      </c>
      <c r="M93" s="1">
        <v>114</v>
      </c>
      <c r="N93" s="1">
        <v>115</v>
      </c>
      <c r="O93" s="1">
        <v>121</v>
      </c>
      <c r="P93" s="1">
        <v>0</v>
      </c>
      <c r="Q93" s="26">
        <f>SUM(LARGE(C93:P93,1)+LARGE(C93:P93,2)+LARGE(C93:P93,3)+LARGE(C93:P93,4)+LARGE(C93:P93,5)+LARGE(C93:P93,6)+LARGE(C93:P93,7)+LARGE(C93:P93,8)+LARGE(C93:P93,9)+LARGE(C93:P93,10)+LARGE(C93:P93,11)+LARGE(C93:P93,12)+LARGE(C93:P93,13))</f>
        <v>1423</v>
      </c>
    </row>
    <row r="94" spans="1:17" ht="15">
      <c r="A94" s="3">
        <v>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6"/>
    </row>
    <row r="95" spans="1:17" ht="15">
      <c r="A95" s="3">
        <v>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6"/>
    </row>
    <row r="96" spans="1:17" ht="15">
      <c r="A96" s="3"/>
      <c r="B96" s="1" t="s">
        <v>20</v>
      </c>
      <c r="C96" s="1">
        <v>363</v>
      </c>
      <c r="D96" s="1">
        <v>364</v>
      </c>
      <c r="E96" s="1">
        <v>371</v>
      </c>
      <c r="F96" s="1">
        <v>378</v>
      </c>
      <c r="G96" s="1">
        <v>383</v>
      </c>
      <c r="H96" s="1">
        <v>373</v>
      </c>
      <c r="I96" s="1">
        <v>374</v>
      </c>
      <c r="J96" s="1">
        <v>389</v>
      </c>
      <c r="K96" s="1">
        <v>380</v>
      </c>
      <c r="L96" s="1">
        <f>135+133+128</f>
        <v>396</v>
      </c>
      <c r="M96" s="1">
        <v>372</v>
      </c>
      <c r="N96" s="1">
        <v>351</v>
      </c>
      <c r="O96" s="1">
        <v>377</v>
      </c>
      <c r="P96" s="1">
        <v>375</v>
      </c>
      <c r="Q96" s="26">
        <f>SUM(C96:P96)</f>
        <v>5246</v>
      </c>
    </row>
    <row r="97" spans="1:17" ht="15">
      <c r="A97" s="3"/>
      <c r="B97" s="1" t="s">
        <v>31</v>
      </c>
      <c r="C97" s="1">
        <v>321</v>
      </c>
      <c r="D97" s="1">
        <v>351</v>
      </c>
      <c r="E97" s="1">
        <v>375</v>
      </c>
      <c r="F97" s="1">
        <v>382</v>
      </c>
      <c r="G97" s="1">
        <v>349</v>
      </c>
      <c r="H97" s="1">
        <v>350</v>
      </c>
      <c r="I97" s="1">
        <v>345</v>
      </c>
      <c r="J97" s="1">
        <v>350</v>
      </c>
      <c r="K97" s="1">
        <v>305</v>
      </c>
      <c r="L97" s="1">
        <v>340</v>
      </c>
      <c r="M97" s="1">
        <v>385</v>
      </c>
      <c r="N97" s="1">
        <v>378</v>
      </c>
      <c r="O97" s="1">
        <v>316</v>
      </c>
      <c r="P97" s="1">
        <v>313</v>
      </c>
      <c r="Q97" s="26">
        <f>SUM(C97:P97)</f>
        <v>4860</v>
      </c>
    </row>
    <row r="98" spans="1:17" ht="15.75" thickBot="1">
      <c r="A98" s="4"/>
      <c r="B98" s="5" t="s">
        <v>18</v>
      </c>
      <c r="C98" s="5">
        <v>5</v>
      </c>
      <c r="D98" s="5">
        <v>7</v>
      </c>
      <c r="E98" s="5">
        <v>3</v>
      </c>
      <c r="F98" s="5">
        <v>1</v>
      </c>
      <c r="G98" s="5">
        <v>8</v>
      </c>
      <c r="H98" s="5">
        <v>2</v>
      </c>
      <c r="I98" s="5">
        <v>4</v>
      </c>
      <c r="J98" s="5">
        <v>5</v>
      </c>
      <c r="K98" s="5">
        <v>7</v>
      </c>
      <c r="L98" s="5">
        <v>3</v>
      </c>
      <c r="M98" s="5">
        <v>1</v>
      </c>
      <c r="N98" s="5">
        <v>8</v>
      </c>
      <c r="O98" s="5">
        <v>2</v>
      </c>
      <c r="P98" s="5">
        <v>4</v>
      </c>
      <c r="Q98" s="27"/>
    </row>
    <row r="99" spans="1:17" ht="15.75" thickBot="1">
      <c r="A99" s="19"/>
      <c r="B99" s="20" t="s">
        <v>24</v>
      </c>
      <c r="C99" s="23">
        <f>(IF(C96&gt;=C97,2,(IF(C96=C97,1,0))))</f>
        <v>2</v>
      </c>
      <c r="D99" s="23">
        <f aca="true" t="shared" si="9" ref="D99:P99">(IF(D96&gt;=D97,2,(IF(D96=D97,1,0))))</f>
        <v>2</v>
      </c>
      <c r="E99" s="23">
        <f t="shared" si="9"/>
        <v>0</v>
      </c>
      <c r="F99" s="23">
        <f t="shared" si="9"/>
        <v>0</v>
      </c>
      <c r="G99" s="23">
        <f t="shared" si="9"/>
        <v>2</v>
      </c>
      <c r="H99" s="23">
        <f t="shared" si="9"/>
        <v>2</v>
      </c>
      <c r="I99" s="23">
        <f t="shared" si="9"/>
        <v>2</v>
      </c>
      <c r="J99" s="23">
        <f t="shared" si="9"/>
        <v>2</v>
      </c>
      <c r="K99" s="23">
        <f t="shared" si="9"/>
        <v>2</v>
      </c>
      <c r="L99" s="23">
        <f t="shared" si="9"/>
        <v>2</v>
      </c>
      <c r="M99" s="23">
        <f t="shared" si="9"/>
        <v>0</v>
      </c>
      <c r="N99" s="23">
        <f t="shared" si="9"/>
        <v>0</v>
      </c>
      <c r="O99" s="23">
        <f t="shared" si="9"/>
        <v>2</v>
      </c>
      <c r="P99" s="23">
        <f t="shared" si="9"/>
        <v>2</v>
      </c>
      <c r="Q99" s="24">
        <f>SUM(C99:P99)</f>
        <v>20</v>
      </c>
    </row>
    <row r="101" ht="15.75" thickBot="1"/>
    <row r="102" spans="1:17" ht="26.25">
      <c r="A102" s="9">
        <f>A8</f>
        <v>7</v>
      </c>
      <c r="B102" s="10" t="str">
        <f>B8</f>
        <v>Hartefeld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25"/>
    </row>
    <row r="103" spans="1:17" ht="15">
      <c r="A103" s="3"/>
      <c r="B103" s="1" t="s">
        <v>3</v>
      </c>
      <c r="C103" s="1" t="s">
        <v>4</v>
      </c>
      <c r="D103" s="1" t="s">
        <v>5</v>
      </c>
      <c r="E103" s="1" t="s">
        <v>6</v>
      </c>
      <c r="F103" s="1" t="s">
        <v>7</v>
      </c>
      <c r="G103" s="1" t="s">
        <v>8</v>
      </c>
      <c r="H103" s="1" t="s">
        <v>9</v>
      </c>
      <c r="I103" s="1" t="s">
        <v>10</v>
      </c>
      <c r="J103" s="1" t="s">
        <v>11</v>
      </c>
      <c r="K103" s="1" t="s">
        <v>12</v>
      </c>
      <c r="L103" s="1" t="s">
        <v>13</v>
      </c>
      <c r="M103" s="1" t="s">
        <v>14</v>
      </c>
      <c r="N103" s="1" t="s">
        <v>15</v>
      </c>
      <c r="O103" s="1" t="s">
        <v>16</v>
      </c>
      <c r="P103" s="1" t="s">
        <v>17</v>
      </c>
      <c r="Q103" s="26" t="s">
        <v>19</v>
      </c>
    </row>
    <row r="104" spans="1:17" ht="15">
      <c r="A104" s="3">
        <v>1</v>
      </c>
      <c r="B104" s="1" t="s">
        <v>67</v>
      </c>
      <c r="C104" s="1">
        <v>107</v>
      </c>
      <c r="D104" s="1">
        <v>122</v>
      </c>
      <c r="E104" s="1">
        <v>110</v>
      </c>
      <c r="F104" s="1">
        <v>127</v>
      </c>
      <c r="G104" s="1">
        <v>104</v>
      </c>
      <c r="H104" s="1">
        <v>0</v>
      </c>
      <c r="I104" s="1">
        <v>106</v>
      </c>
      <c r="J104" s="1">
        <v>116</v>
      </c>
      <c r="K104" s="1">
        <v>86</v>
      </c>
      <c r="L104" s="1">
        <v>118</v>
      </c>
      <c r="M104" s="1">
        <v>117</v>
      </c>
      <c r="N104" s="1">
        <v>118</v>
      </c>
      <c r="O104" s="1">
        <v>121</v>
      </c>
      <c r="P104" s="1">
        <v>111</v>
      </c>
      <c r="Q104" s="26">
        <f>SUM(LARGE(C104:P104,1)+LARGE(C104:P104,2)+LARGE(C104:P104,3)+LARGE(C104:P104,4)+LARGE(C104:P104,5)+LARGE(C104:P104,6)+LARGE(C104:P104,7)+LARGE(C104:P104,8)+LARGE(C104:P104,9)+LARGE(C104:P104,10)+LARGE(C104:P104,11)+LARGE(C104:P104,12)+LARGE(C104:P104,13))</f>
        <v>1463</v>
      </c>
    </row>
    <row r="105" spans="1:17" ht="15">
      <c r="A105" s="3">
        <v>2</v>
      </c>
      <c r="B105" s="1" t="s">
        <v>68</v>
      </c>
      <c r="C105" s="1">
        <v>115</v>
      </c>
      <c r="D105" s="1">
        <v>110</v>
      </c>
      <c r="E105" s="1">
        <v>102</v>
      </c>
      <c r="F105" s="1">
        <v>0</v>
      </c>
      <c r="G105" s="1">
        <v>113</v>
      </c>
      <c r="H105" s="1">
        <v>0</v>
      </c>
      <c r="I105" s="1">
        <v>102</v>
      </c>
      <c r="J105" s="1">
        <v>0</v>
      </c>
      <c r="K105" s="1">
        <v>0</v>
      </c>
      <c r="L105" s="1">
        <v>128</v>
      </c>
      <c r="M105" s="1">
        <v>0</v>
      </c>
      <c r="N105" s="1">
        <v>0</v>
      </c>
      <c r="O105" s="1">
        <v>0</v>
      </c>
      <c r="P105" s="1">
        <v>115</v>
      </c>
      <c r="Q105" s="26">
        <f>SUM(LARGE(C105:P105,1)+LARGE(C105:P105,2)+LARGE(C105:P105,3)+LARGE(C105:P105,4)+LARGE(C105:P105,5)+LARGE(C105:P105,6)+LARGE(C105:P105,7)+LARGE(C105:P105,8)+LARGE(C105:P105,9)+LARGE(C105:P105,10)+LARGE(C105:P105,11)+LARGE(C105:P105,12)+LARGE(C105:P105,13))</f>
        <v>785</v>
      </c>
    </row>
    <row r="106" spans="1:17" ht="15">
      <c r="A106" s="3">
        <v>3</v>
      </c>
      <c r="B106" s="1" t="s">
        <v>69</v>
      </c>
      <c r="C106" s="1">
        <v>125</v>
      </c>
      <c r="D106" s="1">
        <v>119</v>
      </c>
      <c r="E106" s="1">
        <v>128</v>
      </c>
      <c r="F106" s="1">
        <v>123</v>
      </c>
      <c r="G106" s="1">
        <v>0</v>
      </c>
      <c r="H106" s="1">
        <v>0</v>
      </c>
      <c r="I106" s="1">
        <v>119</v>
      </c>
      <c r="J106" s="1">
        <v>111</v>
      </c>
      <c r="K106" s="1">
        <v>112</v>
      </c>
      <c r="L106" s="1">
        <v>122</v>
      </c>
      <c r="M106" s="1">
        <v>110</v>
      </c>
      <c r="N106" s="1">
        <v>120</v>
      </c>
      <c r="O106" s="1">
        <v>114</v>
      </c>
      <c r="P106" s="1">
        <v>117</v>
      </c>
      <c r="Q106" s="26">
        <f>SUM(LARGE(C106:P106,1)+LARGE(C106:P106,2)+LARGE(C106:P106,3)+LARGE(C106:P106,4)+LARGE(C106:P106,5)+LARGE(C106:P106,6)+LARGE(C106:P106,7)+LARGE(C106:P106,8)+LARGE(C106:P106,9)+LARGE(C106:P106,10)+LARGE(C106:P106,11)+LARGE(C106:P106,12)+LARGE(C106:P106,13))</f>
        <v>1420</v>
      </c>
    </row>
    <row r="107" spans="1:17" ht="15">
      <c r="A107" s="3">
        <v>4</v>
      </c>
      <c r="B107" s="1" t="s">
        <v>70</v>
      </c>
      <c r="C107" s="1">
        <v>93</v>
      </c>
      <c r="D107" s="1">
        <v>79</v>
      </c>
      <c r="E107" s="1">
        <v>102</v>
      </c>
      <c r="F107" s="1">
        <v>90</v>
      </c>
      <c r="G107" s="1">
        <v>96</v>
      </c>
      <c r="H107" s="1">
        <v>0</v>
      </c>
      <c r="I107" s="1"/>
      <c r="J107" s="1">
        <v>98</v>
      </c>
      <c r="K107" s="1">
        <v>0</v>
      </c>
      <c r="L107" s="1">
        <v>0</v>
      </c>
      <c r="M107" s="1">
        <v>0</v>
      </c>
      <c r="N107" s="1">
        <v>86</v>
      </c>
      <c r="O107" s="1">
        <v>0</v>
      </c>
      <c r="P107" s="1">
        <v>0</v>
      </c>
      <c r="Q107" s="26">
        <f>SUM(LARGE(C107:P107,1)+LARGE(C107:P107,2)+LARGE(C107:P107,3)+LARGE(C107:P107,4)+LARGE(C107:P107,5)+LARGE(C107:P107,6)+LARGE(C107:P107,7)+LARGE(C107:P107,8)+LARGE(C107:P107,9)+LARGE(C107:P107,10)+LARGE(C107:P107,11)+LARGE(C107:P107,12)+LARGE(C107:P107,13))</f>
        <v>644</v>
      </c>
    </row>
    <row r="108" spans="1:17" ht="15">
      <c r="A108" s="3">
        <v>5</v>
      </c>
      <c r="B108" s="1" t="s">
        <v>71</v>
      </c>
      <c r="C108" s="1">
        <v>87</v>
      </c>
      <c r="D108" s="1">
        <v>66</v>
      </c>
      <c r="E108" s="1">
        <v>74</v>
      </c>
      <c r="F108" s="1">
        <v>81</v>
      </c>
      <c r="G108" s="1">
        <v>66</v>
      </c>
      <c r="H108" s="1">
        <v>0</v>
      </c>
      <c r="I108" s="1">
        <v>74</v>
      </c>
      <c r="J108" s="1">
        <v>91</v>
      </c>
      <c r="K108" s="1">
        <v>66</v>
      </c>
      <c r="L108" s="1">
        <v>0</v>
      </c>
      <c r="M108" s="1">
        <v>79</v>
      </c>
      <c r="N108" s="1">
        <v>80</v>
      </c>
      <c r="O108" s="1">
        <v>0</v>
      </c>
      <c r="P108" s="1">
        <v>94</v>
      </c>
      <c r="Q108" s="26">
        <f>SUM(LARGE(C108:P108,1)+LARGE(C108:P108,2)+LARGE(C108:P108,3)+LARGE(C108:P108,4)+LARGE(C108:P108,5)+LARGE(C108:P108,6)+LARGE(C108:P108,7)+LARGE(C108:P108,8)+LARGE(C108:P108,9)+LARGE(C108:P108,10)+LARGE(C108:P108,11)+LARGE(C108:P108,12)+LARGE(C108:P108,13))</f>
        <v>858</v>
      </c>
    </row>
    <row r="109" spans="1:17" ht="15">
      <c r="A109" s="3">
        <v>6</v>
      </c>
      <c r="B109" s="1" t="s">
        <v>77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115</v>
      </c>
      <c r="K109" s="1">
        <v>107</v>
      </c>
      <c r="L109" s="1">
        <v>0</v>
      </c>
      <c r="M109" s="1">
        <v>105</v>
      </c>
      <c r="N109" s="1">
        <v>113</v>
      </c>
      <c r="O109" s="1">
        <v>111</v>
      </c>
      <c r="P109" s="1">
        <v>114</v>
      </c>
      <c r="Q109" s="26">
        <f>SUM(LARGE(C109:P109,1)+LARGE(C109:P109,2)+LARGE(C109:P109,3)+LARGE(C109:P109,4)+LARGE(C109:P109,5)+LARGE(C109:P109,6)+LARGE(C109:P109,7)+LARGE(C109:P109,8)+LARGE(C109:P109,9)+LARGE(C109:P109,10)+LARGE(C109:P109,11)+LARGE(C109:P109,12)+LARGE(C109:P109,13))</f>
        <v>665</v>
      </c>
    </row>
    <row r="110" spans="1:17" ht="15">
      <c r="A110" s="3">
        <v>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6"/>
    </row>
    <row r="111" spans="1:17" ht="15">
      <c r="A111" s="3"/>
      <c r="B111" s="1" t="s">
        <v>20</v>
      </c>
      <c r="C111" s="1">
        <f aca="true" t="shared" si="10" ref="C111:N111">SUM(LARGE(C104:C109,1)+LARGE(C104:C109,2)+LARGE(C104:C109,3))</f>
        <v>347</v>
      </c>
      <c r="D111" s="1">
        <f t="shared" si="10"/>
        <v>351</v>
      </c>
      <c r="E111" s="1">
        <f t="shared" si="10"/>
        <v>340</v>
      </c>
      <c r="F111" s="1">
        <f t="shared" si="10"/>
        <v>340</v>
      </c>
      <c r="G111" s="1">
        <f t="shared" si="10"/>
        <v>313</v>
      </c>
      <c r="H111" s="1">
        <f t="shared" si="10"/>
        <v>0</v>
      </c>
      <c r="I111" s="1">
        <f t="shared" si="10"/>
        <v>327</v>
      </c>
      <c r="J111" s="1">
        <f t="shared" si="10"/>
        <v>342</v>
      </c>
      <c r="K111" s="1">
        <f t="shared" si="10"/>
        <v>305</v>
      </c>
      <c r="L111" s="1">
        <f t="shared" si="10"/>
        <v>368</v>
      </c>
      <c r="M111" s="1">
        <f t="shared" si="10"/>
        <v>332</v>
      </c>
      <c r="N111" s="1">
        <f t="shared" si="10"/>
        <v>351</v>
      </c>
      <c r="O111" s="1">
        <v>346</v>
      </c>
      <c r="P111" s="1">
        <f>SUM(LARGE(P104:P109,1)+LARGE(P104:P109,2)+LARGE(P104:P109,3))</f>
        <v>346</v>
      </c>
      <c r="Q111" s="26">
        <f>SUM(C111:P111)</f>
        <v>4408</v>
      </c>
    </row>
    <row r="112" spans="1:17" ht="15">
      <c r="A112" s="3"/>
      <c r="B112" s="1" t="s">
        <v>31</v>
      </c>
      <c r="C112" s="1">
        <v>354</v>
      </c>
      <c r="D112" s="1">
        <v>364</v>
      </c>
      <c r="E112" s="1">
        <v>334</v>
      </c>
      <c r="F112" s="1">
        <v>328</v>
      </c>
      <c r="G112" s="1">
        <v>339</v>
      </c>
      <c r="H112" s="1">
        <v>397</v>
      </c>
      <c r="I112" s="1">
        <v>384</v>
      </c>
      <c r="J112" s="1">
        <v>373</v>
      </c>
      <c r="K112" s="1">
        <v>380</v>
      </c>
      <c r="L112" s="1">
        <v>345</v>
      </c>
      <c r="M112" s="1">
        <v>336</v>
      </c>
      <c r="N112" s="1">
        <v>351</v>
      </c>
      <c r="O112" s="1">
        <v>386</v>
      </c>
      <c r="P112" s="1">
        <v>336</v>
      </c>
      <c r="Q112" s="26">
        <f>SUM(C112:P112)</f>
        <v>5007</v>
      </c>
    </row>
    <row r="113" spans="1:17" ht="15.75" thickBot="1">
      <c r="A113" s="4"/>
      <c r="B113" s="5" t="s">
        <v>18</v>
      </c>
      <c r="C113" s="5">
        <v>8</v>
      </c>
      <c r="D113" s="5">
        <v>6</v>
      </c>
      <c r="E113" s="5">
        <v>2</v>
      </c>
      <c r="F113" s="5">
        <v>4</v>
      </c>
      <c r="G113" s="5">
        <v>5</v>
      </c>
      <c r="H113" s="5">
        <v>1</v>
      </c>
      <c r="I113" s="5">
        <v>3</v>
      </c>
      <c r="J113" s="5">
        <v>8</v>
      </c>
      <c r="K113" s="5">
        <v>6</v>
      </c>
      <c r="L113" s="5">
        <v>2</v>
      </c>
      <c r="M113" s="5">
        <v>4</v>
      </c>
      <c r="N113" s="5">
        <v>5</v>
      </c>
      <c r="O113" s="5">
        <v>1</v>
      </c>
      <c r="P113" s="5">
        <v>3</v>
      </c>
      <c r="Q113" s="27"/>
    </row>
    <row r="114" spans="1:17" ht="15.75" thickBot="1">
      <c r="A114" s="21"/>
      <c r="B114" s="22" t="s">
        <v>24</v>
      </c>
      <c r="C114" s="23">
        <f>(IF(C111&gt;=C112,2,(IF(C111=C112,1,0))))</f>
        <v>0</v>
      </c>
      <c r="D114" s="23">
        <f aca="true" t="shared" si="11" ref="D114:P114">(IF(D111&gt;=D112,2,(IF(D111=D112,1,0))))</f>
        <v>0</v>
      </c>
      <c r="E114" s="23">
        <f t="shared" si="11"/>
        <v>2</v>
      </c>
      <c r="F114" s="23">
        <f t="shared" si="11"/>
        <v>2</v>
      </c>
      <c r="G114" s="23">
        <f t="shared" si="11"/>
        <v>0</v>
      </c>
      <c r="H114" s="23">
        <f t="shared" si="11"/>
        <v>0</v>
      </c>
      <c r="I114" s="23">
        <f t="shared" si="11"/>
        <v>0</v>
      </c>
      <c r="J114" s="23">
        <f t="shared" si="11"/>
        <v>0</v>
      </c>
      <c r="K114" s="23">
        <f t="shared" si="11"/>
        <v>0</v>
      </c>
      <c r="L114" s="23">
        <f t="shared" si="11"/>
        <v>2</v>
      </c>
      <c r="M114" s="23">
        <f t="shared" si="11"/>
        <v>0</v>
      </c>
      <c r="N114" s="23">
        <f t="shared" si="11"/>
        <v>2</v>
      </c>
      <c r="O114" s="23">
        <f t="shared" si="11"/>
        <v>0</v>
      </c>
      <c r="P114" s="23">
        <f t="shared" si="11"/>
        <v>2</v>
      </c>
      <c r="Q114" s="24">
        <f>SUM(C114:P114)</f>
        <v>10</v>
      </c>
    </row>
    <row r="116" ht="15.75" thickBot="1"/>
    <row r="117" spans="1:17" ht="26.25">
      <c r="A117" s="9">
        <f>A9</f>
        <v>8</v>
      </c>
      <c r="B117" s="10" t="str">
        <f>B9</f>
        <v>Veert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25"/>
    </row>
    <row r="118" spans="1:17" ht="15">
      <c r="A118" s="3"/>
      <c r="B118" s="1" t="s">
        <v>3</v>
      </c>
      <c r="C118" s="1" t="s">
        <v>4</v>
      </c>
      <c r="D118" s="1" t="s">
        <v>5</v>
      </c>
      <c r="E118" s="1" t="s">
        <v>6</v>
      </c>
      <c r="F118" s="1" t="s">
        <v>7</v>
      </c>
      <c r="G118" s="1" t="s">
        <v>8</v>
      </c>
      <c r="H118" s="1" t="s">
        <v>9</v>
      </c>
      <c r="I118" s="1" t="s">
        <v>10</v>
      </c>
      <c r="J118" s="1" t="s">
        <v>11</v>
      </c>
      <c r="K118" s="1" t="s">
        <v>12</v>
      </c>
      <c r="L118" s="1" t="s">
        <v>13</v>
      </c>
      <c r="M118" s="1" t="s">
        <v>14</v>
      </c>
      <c r="N118" s="1" t="s">
        <v>15</v>
      </c>
      <c r="O118" s="1" t="s">
        <v>16</v>
      </c>
      <c r="P118" s="1" t="s">
        <v>17</v>
      </c>
      <c r="Q118" s="26" t="s">
        <v>19</v>
      </c>
    </row>
    <row r="119" spans="1:17" ht="15">
      <c r="A119" s="3">
        <v>1</v>
      </c>
      <c r="B119" s="1" t="s">
        <v>72</v>
      </c>
      <c r="C119" s="1">
        <v>118</v>
      </c>
      <c r="D119" s="1">
        <v>113</v>
      </c>
      <c r="E119" s="1">
        <v>115</v>
      </c>
      <c r="F119" s="1">
        <v>107</v>
      </c>
      <c r="G119" s="1">
        <v>97</v>
      </c>
      <c r="H119" s="1">
        <v>119</v>
      </c>
      <c r="I119" s="1">
        <v>105</v>
      </c>
      <c r="J119" s="1">
        <v>127</v>
      </c>
      <c r="K119" s="1">
        <v>117</v>
      </c>
      <c r="L119" s="1">
        <v>105</v>
      </c>
      <c r="M119" s="1">
        <v>105</v>
      </c>
      <c r="N119" s="1">
        <v>119</v>
      </c>
      <c r="O119" s="1">
        <v>104</v>
      </c>
      <c r="P119" s="1">
        <v>115</v>
      </c>
      <c r="Q119" s="26">
        <f>SUM(LARGE(C119:P119,1)+LARGE(C119:P119,2)+LARGE(C119:P119,3)+LARGE(C119:P119,4)+LARGE(C119:P119,5)+LARGE(C119:P119,6)+LARGE(C119:P119,7)+LARGE(C119:P119,8)+LARGE(C119:P119,9)+LARGE(C119:P119,10)+LARGE(C119:P119,11)+LARGE(C119:P119,12)+LARGE(C119:P119,13))</f>
        <v>1469</v>
      </c>
    </row>
    <row r="120" spans="1:17" ht="15">
      <c r="A120" s="3">
        <v>2</v>
      </c>
      <c r="B120" s="1" t="s">
        <v>73</v>
      </c>
      <c r="C120" s="1">
        <v>122</v>
      </c>
      <c r="D120" s="1">
        <v>118</v>
      </c>
      <c r="E120" s="1">
        <v>123</v>
      </c>
      <c r="F120" s="1">
        <v>113</v>
      </c>
      <c r="G120" s="1">
        <v>117</v>
      </c>
      <c r="H120" s="1">
        <v>131</v>
      </c>
      <c r="I120" s="1">
        <v>0</v>
      </c>
      <c r="J120" s="1">
        <v>129</v>
      </c>
      <c r="K120" s="1">
        <v>120</v>
      </c>
      <c r="L120" s="1">
        <v>122</v>
      </c>
      <c r="M120" s="1">
        <v>126</v>
      </c>
      <c r="N120" s="1">
        <v>130</v>
      </c>
      <c r="O120" s="1">
        <v>132</v>
      </c>
      <c r="P120" s="1">
        <v>129</v>
      </c>
      <c r="Q120" s="26">
        <f>SUM(LARGE(C120:P120,1)+LARGE(C120:P120,2)+LARGE(C120:P120,3)+LARGE(C120:P120,4)+LARGE(C120:P120,5)+LARGE(C120:P120,6)+LARGE(C120:P120,7)+LARGE(C120:P120,8)+LARGE(C120:P120,9)+LARGE(C120:P120,10)+LARGE(C120:P120,11)+LARGE(C120:P120,12)+LARGE(C120:P120,13))</f>
        <v>1612</v>
      </c>
    </row>
    <row r="121" spans="1:17" ht="15">
      <c r="A121" s="3">
        <v>3</v>
      </c>
      <c r="B121" s="1" t="s">
        <v>74</v>
      </c>
      <c r="C121" s="1">
        <v>111</v>
      </c>
      <c r="D121" s="1">
        <v>115</v>
      </c>
      <c r="E121" s="1">
        <v>121</v>
      </c>
      <c r="F121" s="1">
        <v>112</v>
      </c>
      <c r="G121" s="1">
        <v>102</v>
      </c>
      <c r="H121" s="1">
        <v>110</v>
      </c>
      <c r="I121" s="1">
        <v>110</v>
      </c>
      <c r="J121" s="1">
        <v>116</v>
      </c>
      <c r="K121" s="1">
        <v>117</v>
      </c>
      <c r="L121" s="1">
        <v>106</v>
      </c>
      <c r="M121" s="1">
        <v>117</v>
      </c>
      <c r="N121" s="1">
        <v>105</v>
      </c>
      <c r="O121" s="1">
        <v>124</v>
      </c>
      <c r="P121" s="1">
        <v>122</v>
      </c>
      <c r="Q121" s="26">
        <f>SUM(LARGE(C121:P121,1)+LARGE(C121:P121,2)+LARGE(C121:P121,3)+LARGE(C121:P121,4)+LARGE(C121:P121,5)+LARGE(C121:P121,6)+LARGE(C121:P121,7)+LARGE(C121:P121,8)+LARGE(C121:P121,9)+LARGE(C121:P121,10)+LARGE(C121:P121,11)+LARGE(C121:P121,12)+LARGE(C121:P121,13))</f>
        <v>1486</v>
      </c>
    </row>
    <row r="122" spans="1:17" ht="15">
      <c r="A122" s="3">
        <v>4</v>
      </c>
      <c r="B122" s="1" t="s">
        <v>75</v>
      </c>
      <c r="C122" s="1">
        <v>98</v>
      </c>
      <c r="D122" s="1">
        <v>110</v>
      </c>
      <c r="E122" s="1">
        <v>0</v>
      </c>
      <c r="F122" s="1">
        <v>114</v>
      </c>
      <c r="G122" s="1">
        <v>101</v>
      </c>
      <c r="H122" s="1">
        <v>118</v>
      </c>
      <c r="I122" s="1">
        <v>104</v>
      </c>
      <c r="J122" s="1">
        <v>92</v>
      </c>
      <c r="K122" s="1">
        <v>116</v>
      </c>
      <c r="L122" s="1">
        <v>115</v>
      </c>
      <c r="M122" s="1">
        <v>0</v>
      </c>
      <c r="N122" s="1">
        <v>117</v>
      </c>
      <c r="O122" s="1">
        <v>104</v>
      </c>
      <c r="P122" s="1">
        <v>121</v>
      </c>
      <c r="Q122" s="26">
        <f>SUM(LARGE(C122:P122,1)+LARGE(C122:P122,2)+LARGE(C122:P122,3)+LARGE(C122:P122,4)+LARGE(C122:P122,5)+LARGE(C122:P122,6)+LARGE(C122:P122,7)+LARGE(C122:P122,8)+LARGE(C122:P122,9)+LARGE(C122:P122,10)+LARGE(C122:P122,11)+LARGE(C122:P122,12)+LARGE(C122:P122,13))</f>
        <v>1310</v>
      </c>
    </row>
    <row r="123" spans="1:17" ht="15">
      <c r="A123" s="3">
        <v>5</v>
      </c>
      <c r="B123" s="1" t="s">
        <v>80</v>
      </c>
      <c r="C123" s="1">
        <v>0</v>
      </c>
      <c r="D123" s="1">
        <v>0</v>
      </c>
      <c r="E123" s="1">
        <v>0</v>
      </c>
      <c r="F123" s="1">
        <v>0</v>
      </c>
      <c r="G123" s="1">
        <v>130</v>
      </c>
      <c r="H123" s="1">
        <v>0</v>
      </c>
      <c r="I123" s="1">
        <v>0</v>
      </c>
      <c r="J123" s="1">
        <v>117</v>
      </c>
      <c r="K123" s="1">
        <v>118</v>
      </c>
      <c r="L123" s="1">
        <v>0</v>
      </c>
      <c r="M123" s="1">
        <v>0</v>
      </c>
      <c r="N123" s="1">
        <v>108</v>
      </c>
      <c r="O123" s="1">
        <v>0</v>
      </c>
      <c r="P123" s="1">
        <v>89</v>
      </c>
      <c r="Q123" s="26">
        <f>SUM(LARGE(C123:P123,1)+LARGE(C123:P123,2)+LARGE(C123:P123,3)+LARGE(C123:P123,4)+LARGE(C123:P123,5)+LARGE(C123:P123,6)+LARGE(C123:P123,7)+LARGE(C123:P123,8)+LARGE(C123:P123,9)+LARGE(C123:P123,10)+LARGE(C123:P123,11)+LARGE(C123:P123,12)+LARGE(C123:P123,13))</f>
        <v>562</v>
      </c>
    </row>
    <row r="124" spans="1:17" ht="15">
      <c r="A124" s="3">
        <v>6</v>
      </c>
      <c r="B124" s="1" t="s">
        <v>76</v>
      </c>
      <c r="C124" s="1">
        <v>114</v>
      </c>
      <c r="D124" s="1">
        <v>109</v>
      </c>
      <c r="E124" s="1">
        <v>118</v>
      </c>
      <c r="F124" s="1">
        <v>117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129</v>
      </c>
      <c r="O124" s="1">
        <v>0</v>
      </c>
      <c r="P124" s="1">
        <v>128</v>
      </c>
      <c r="Q124" s="26">
        <f>SUM(LARGE(C124:P124,1)+LARGE(C124:P124,2)+LARGE(C124:P124,3)+LARGE(C124:P124,4)+LARGE(C124:P124,5)+LARGE(C124:P124,6)+LARGE(C124:P124,7)+LARGE(C124:P124,8)+LARGE(C124:P124,9)+LARGE(C124:P124,10)+LARGE(C124:P124,11)+LARGE(C124:P124,12)+LARGE(C124:P124,13))</f>
        <v>715</v>
      </c>
    </row>
    <row r="125" spans="1:17" ht="15">
      <c r="A125" s="3">
        <v>7</v>
      </c>
      <c r="B125" s="1" t="s">
        <v>78</v>
      </c>
      <c r="C125" s="1">
        <v>105</v>
      </c>
      <c r="D125" s="1">
        <v>107</v>
      </c>
      <c r="E125" s="1">
        <v>100</v>
      </c>
      <c r="F125" s="1">
        <v>103</v>
      </c>
      <c r="G125" s="1">
        <v>77</v>
      </c>
      <c r="H125" s="1">
        <v>92</v>
      </c>
      <c r="I125" s="1">
        <v>96</v>
      </c>
      <c r="J125" s="1">
        <v>110</v>
      </c>
      <c r="K125" s="1">
        <v>85</v>
      </c>
      <c r="L125" s="1">
        <v>86</v>
      </c>
      <c r="M125" s="1">
        <v>0</v>
      </c>
      <c r="N125" s="1">
        <v>0</v>
      </c>
      <c r="O125" s="1">
        <v>0</v>
      </c>
      <c r="P125" s="1">
        <v>0</v>
      </c>
      <c r="Q125" s="26">
        <f>SUM(LARGE(C125:P125,1)+LARGE(C125:P125,2)+LARGE(C125:P125,3)+LARGE(C125:P125,4)+LARGE(C125:P125,5)+LARGE(C125:P125,6)+LARGE(C125:P125,7)+LARGE(C125:P125,8)+LARGE(C125:P125,9)+LARGE(C125:P125,10)+LARGE(C125:P125,11)+LARGE(C125:P125,12)+LARGE(C125:P125,13))</f>
        <v>961</v>
      </c>
    </row>
    <row r="126" spans="1:17" ht="15">
      <c r="A126" s="3"/>
      <c r="B126" s="1" t="s">
        <v>20</v>
      </c>
      <c r="C126" s="1">
        <v>354</v>
      </c>
      <c r="D126" s="1">
        <v>346</v>
      </c>
      <c r="E126" s="1">
        <v>362</v>
      </c>
      <c r="F126" s="1">
        <v>344</v>
      </c>
      <c r="G126" s="1">
        <v>349</v>
      </c>
      <c r="H126" s="1">
        <v>368</v>
      </c>
      <c r="I126" s="1">
        <v>319</v>
      </c>
      <c r="J126" s="1">
        <v>373</v>
      </c>
      <c r="K126" s="1">
        <v>355</v>
      </c>
      <c r="L126" s="1">
        <v>343</v>
      </c>
      <c r="M126" s="1">
        <v>348</v>
      </c>
      <c r="N126" s="1">
        <v>378</v>
      </c>
      <c r="O126" s="1">
        <v>360</v>
      </c>
      <c r="P126" s="1">
        <v>379</v>
      </c>
      <c r="Q126" s="26">
        <f>SUM(C126:P126)</f>
        <v>4978</v>
      </c>
    </row>
    <row r="127" spans="1:17" ht="15">
      <c r="A127" s="3"/>
      <c r="B127" s="1" t="s">
        <v>31</v>
      </c>
      <c r="C127" s="1">
        <v>347</v>
      </c>
      <c r="D127" s="1">
        <v>364</v>
      </c>
      <c r="E127" s="1">
        <v>0</v>
      </c>
      <c r="F127" s="1">
        <v>362</v>
      </c>
      <c r="G127" s="1">
        <v>383</v>
      </c>
      <c r="H127" s="1">
        <v>351</v>
      </c>
      <c r="I127" s="1">
        <v>353</v>
      </c>
      <c r="J127" s="1">
        <v>342</v>
      </c>
      <c r="K127" s="1">
        <v>400</v>
      </c>
      <c r="L127" s="1">
        <v>340</v>
      </c>
      <c r="M127" s="1">
        <v>372</v>
      </c>
      <c r="N127" s="1">
        <v>351</v>
      </c>
      <c r="O127" s="1">
        <v>335</v>
      </c>
      <c r="P127" s="1">
        <v>348</v>
      </c>
      <c r="Q127" s="26">
        <f>SUM(C127:P127)</f>
        <v>4648</v>
      </c>
    </row>
    <row r="128" spans="1:17" ht="15.75" thickBot="1">
      <c r="A128" s="4"/>
      <c r="B128" s="5" t="s">
        <v>18</v>
      </c>
      <c r="C128" s="5">
        <v>7</v>
      </c>
      <c r="D128" s="5">
        <v>1</v>
      </c>
      <c r="E128" s="5">
        <v>5</v>
      </c>
      <c r="F128" s="5">
        <v>3</v>
      </c>
      <c r="G128" s="5">
        <v>6</v>
      </c>
      <c r="H128" s="5">
        <v>4</v>
      </c>
      <c r="I128" s="5">
        <v>2</v>
      </c>
      <c r="J128" s="5">
        <v>7</v>
      </c>
      <c r="K128" s="5">
        <v>1</v>
      </c>
      <c r="L128" s="5">
        <v>5</v>
      </c>
      <c r="M128" s="5">
        <v>3</v>
      </c>
      <c r="N128" s="5">
        <v>6</v>
      </c>
      <c r="O128" s="5">
        <v>4</v>
      </c>
      <c r="P128" s="5">
        <v>2</v>
      </c>
      <c r="Q128" s="27"/>
    </row>
    <row r="129" spans="1:17" ht="15.75" thickBot="1">
      <c r="A129" s="21"/>
      <c r="B129" s="22" t="s">
        <v>24</v>
      </c>
      <c r="C129" s="23">
        <f>(IF(C126&gt;=C127,2,(IF(C126=C127,1,0))))</f>
        <v>2</v>
      </c>
      <c r="D129" s="23">
        <f aca="true" t="shared" si="12" ref="D129:P129">(IF(D126&gt;=D127,2,(IF(D126=D127,1,0))))</f>
        <v>0</v>
      </c>
      <c r="E129" s="23">
        <f t="shared" si="12"/>
        <v>2</v>
      </c>
      <c r="F129" s="23">
        <f t="shared" si="12"/>
        <v>0</v>
      </c>
      <c r="G129" s="23">
        <f t="shared" si="12"/>
        <v>0</v>
      </c>
      <c r="H129" s="23">
        <f t="shared" si="12"/>
        <v>2</v>
      </c>
      <c r="I129" s="23">
        <f t="shared" si="12"/>
        <v>0</v>
      </c>
      <c r="J129" s="23">
        <f t="shared" si="12"/>
        <v>2</v>
      </c>
      <c r="K129" s="23">
        <f t="shared" si="12"/>
        <v>0</v>
      </c>
      <c r="L129" s="23">
        <f t="shared" si="12"/>
        <v>2</v>
      </c>
      <c r="M129" s="23">
        <f t="shared" si="12"/>
        <v>0</v>
      </c>
      <c r="N129" s="23">
        <f t="shared" si="12"/>
        <v>2</v>
      </c>
      <c r="O129" s="23">
        <f t="shared" si="12"/>
        <v>2</v>
      </c>
      <c r="P129" s="23">
        <f t="shared" si="12"/>
        <v>2</v>
      </c>
      <c r="Q129" s="24">
        <f>SUM(C129:P129)</f>
        <v>16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B1">
      <selection activeCell="B1" sqref="B1:H9"/>
    </sheetView>
  </sheetViews>
  <sheetFormatPr defaultColWidth="11.421875" defaultRowHeight="15"/>
  <cols>
    <col min="2" max="2" width="5.28125" style="0" bestFit="1" customWidth="1"/>
    <col min="3" max="3" width="23.00390625" style="0" bestFit="1" customWidth="1"/>
    <col min="4" max="4" width="12.7109375" style="0" customWidth="1"/>
  </cols>
  <sheetData>
    <row r="1" spans="1:8" ht="15.75" thickBot="1">
      <c r="A1" s="13" t="s">
        <v>28</v>
      </c>
      <c r="B1" s="32" t="s">
        <v>28</v>
      </c>
      <c r="C1" s="11"/>
      <c r="D1" s="11" t="s">
        <v>32</v>
      </c>
      <c r="E1" s="11" t="s">
        <v>21</v>
      </c>
      <c r="F1" s="11" t="s">
        <v>23</v>
      </c>
      <c r="G1" s="11" t="s">
        <v>22</v>
      </c>
      <c r="H1" s="12" t="s">
        <v>24</v>
      </c>
    </row>
    <row r="2" spans="1:8" ht="15">
      <c r="A2" s="7">
        <v>1</v>
      </c>
      <c r="B2" s="3">
        <v>1</v>
      </c>
      <c r="C2" s="29" t="s">
        <v>40</v>
      </c>
      <c r="D2" s="14">
        <v>14</v>
      </c>
      <c r="E2" s="1">
        <v>14</v>
      </c>
      <c r="F2" s="1">
        <v>0</v>
      </c>
      <c r="G2" s="1">
        <f>D2-E2-F2</f>
        <v>0</v>
      </c>
      <c r="H2" s="15">
        <f>2*E2+F2</f>
        <v>28</v>
      </c>
    </row>
    <row r="3" spans="1:8" ht="15">
      <c r="A3" s="3">
        <v>2</v>
      </c>
      <c r="B3" s="3">
        <v>2</v>
      </c>
      <c r="C3" s="30" t="s">
        <v>1</v>
      </c>
      <c r="D3" s="14">
        <v>14</v>
      </c>
      <c r="E3" s="1">
        <v>10</v>
      </c>
      <c r="F3" s="1">
        <v>0</v>
      </c>
      <c r="G3" s="1">
        <f>D3-E3-F3</f>
        <v>4</v>
      </c>
      <c r="H3" s="15">
        <f>2*E3+F3</f>
        <v>20</v>
      </c>
    </row>
    <row r="4" spans="1:8" ht="15">
      <c r="A4" s="3">
        <v>3</v>
      </c>
      <c r="B4" s="3">
        <v>3</v>
      </c>
      <c r="C4" s="29" t="s">
        <v>0</v>
      </c>
      <c r="D4" s="14">
        <v>14</v>
      </c>
      <c r="E4" s="1">
        <v>9</v>
      </c>
      <c r="F4" s="1">
        <v>0</v>
      </c>
      <c r="G4" s="1">
        <f>D4-E4-F4</f>
        <v>5</v>
      </c>
      <c r="H4" s="15">
        <f>2*E4+F4</f>
        <v>18</v>
      </c>
    </row>
    <row r="5" spans="1:8" ht="15">
      <c r="A5" s="3">
        <v>4</v>
      </c>
      <c r="B5" s="3">
        <v>4</v>
      </c>
      <c r="C5" s="30" t="s">
        <v>33</v>
      </c>
      <c r="D5" s="14">
        <v>14</v>
      </c>
      <c r="E5" s="1">
        <v>8</v>
      </c>
      <c r="F5" s="1">
        <v>0</v>
      </c>
      <c r="G5" s="1">
        <f>D5-E5-F5</f>
        <v>6</v>
      </c>
      <c r="H5" s="15">
        <f>2*E5+F5</f>
        <v>16</v>
      </c>
    </row>
    <row r="6" spans="1:8" ht="15">
      <c r="A6" s="3">
        <v>5</v>
      </c>
      <c r="B6" s="3">
        <v>5</v>
      </c>
      <c r="C6" s="29" t="s">
        <v>41</v>
      </c>
      <c r="D6" s="14">
        <v>14</v>
      </c>
      <c r="E6" s="1">
        <v>5</v>
      </c>
      <c r="F6" s="1">
        <v>0</v>
      </c>
      <c r="G6" s="1">
        <f>D6-E6-F6</f>
        <v>9</v>
      </c>
      <c r="H6" s="15">
        <f>2*E6+F6</f>
        <v>10</v>
      </c>
    </row>
    <row r="7" spans="1:8" ht="15">
      <c r="A7" s="3">
        <v>6</v>
      </c>
      <c r="B7" s="3">
        <v>5</v>
      </c>
      <c r="C7" s="30" t="s">
        <v>42</v>
      </c>
      <c r="D7" s="14">
        <v>14</v>
      </c>
      <c r="E7" s="1">
        <v>5</v>
      </c>
      <c r="F7" s="1">
        <v>0</v>
      </c>
      <c r="G7" s="1">
        <f>D7-E7-F7</f>
        <v>9</v>
      </c>
      <c r="H7" s="15">
        <f>2*E7+F7</f>
        <v>10</v>
      </c>
    </row>
    <row r="8" spans="1:8" ht="15">
      <c r="A8" s="3">
        <v>7</v>
      </c>
      <c r="B8" s="3">
        <v>5</v>
      </c>
      <c r="C8" s="30" t="s">
        <v>2</v>
      </c>
      <c r="D8" s="14">
        <v>14</v>
      </c>
      <c r="E8" s="1">
        <v>5</v>
      </c>
      <c r="F8" s="1">
        <v>0</v>
      </c>
      <c r="G8" s="1">
        <f>D8-E8-F8</f>
        <v>9</v>
      </c>
      <c r="H8" s="15">
        <f>2*E8+F8</f>
        <v>10</v>
      </c>
    </row>
    <row r="9" spans="1:8" ht="15.75" thickBot="1">
      <c r="A9" s="4">
        <v>8</v>
      </c>
      <c r="B9" s="4">
        <v>6</v>
      </c>
      <c r="C9" s="33" t="s">
        <v>34</v>
      </c>
      <c r="D9" s="34">
        <v>14</v>
      </c>
      <c r="E9" s="5">
        <v>1</v>
      </c>
      <c r="F9" s="5">
        <v>0</v>
      </c>
      <c r="G9" s="5">
        <f>D9-E9-F9</f>
        <v>13</v>
      </c>
      <c r="H9" s="35">
        <f>2*E9+F9</f>
        <v>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PageLayoutView="0" workbookViewId="0" topLeftCell="A1">
      <selection activeCell="I9" sqref="I9"/>
    </sheetView>
  </sheetViews>
  <sheetFormatPr defaultColWidth="11.421875" defaultRowHeight="15"/>
  <cols>
    <col min="1" max="1" width="5.7109375" style="6" customWidth="1"/>
    <col min="2" max="2" width="20.7109375" style="6" bestFit="1" customWidth="1"/>
    <col min="3" max="3" width="27.421875" style="6" bestFit="1" customWidth="1"/>
    <col min="4" max="16384" width="11.421875" style="6" customWidth="1"/>
  </cols>
  <sheetData>
    <row r="1" spans="1:6" ht="15">
      <c r="A1" s="42" t="s">
        <v>28</v>
      </c>
      <c r="B1" s="43" t="s">
        <v>3</v>
      </c>
      <c r="C1" s="43" t="s">
        <v>25</v>
      </c>
      <c r="D1" s="43" t="s">
        <v>24</v>
      </c>
      <c r="E1" s="43" t="s">
        <v>26</v>
      </c>
      <c r="F1" s="44" t="s">
        <v>27</v>
      </c>
    </row>
    <row r="2" spans="1:6" ht="15">
      <c r="A2" s="16">
        <v>1</v>
      </c>
      <c r="B2" s="37" t="s">
        <v>59</v>
      </c>
      <c r="C2" s="17" t="s">
        <v>40</v>
      </c>
      <c r="D2" s="37">
        <v>1739</v>
      </c>
      <c r="E2" s="36">
        <f>D2/13</f>
        <v>133.76923076923077</v>
      </c>
      <c r="F2" s="8">
        <f>E2/15</f>
        <v>8.917948717948718</v>
      </c>
    </row>
    <row r="3" spans="1:6" ht="15">
      <c r="A3" s="16">
        <v>2</v>
      </c>
      <c r="B3" s="37" t="s">
        <v>60</v>
      </c>
      <c r="C3" s="17" t="s">
        <v>40</v>
      </c>
      <c r="D3" s="37">
        <v>1666</v>
      </c>
      <c r="E3" s="36">
        <f>D3/13</f>
        <v>128.15384615384616</v>
      </c>
      <c r="F3" s="8">
        <f>E3/15</f>
        <v>8.543589743589743</v>
      </c>
    </row>
    <row r="4" spans="1:6" ht="15">
      <c r="A4" s="16">
        <v>3</v>
      </c>
      <c r="B4" s="37" t="s">
        <v>48</v>
      </c>
      <c r="C4" s="17" t="s">
        <v>1</v>
      </c>
      <c r="D4" s="37">
        <v>1653</v>
      </c>
      <c r="E4" s="36">
        <f>D4/13</f>
        <v>127.15384615384616</v>
      </c>
      <c r="F4" s="8">
        <f>E4/15</f>
        <v>8.476923076923077</v>
      </c>
    </row>
    <row r="5" spans="1:6" ht="15">
      <c r="A5" s="16">
        <v>4</v>
      </c>
      <c r="B5" s="37" t="s">
        <v>58</v>
      </c>
      <c r="C5" s="17" t="s">
        <v>40</v>
      </c>
      <c r="D5" s="37">
        <v>1652</v>
      </c>
      <c r="E5" s="36">
        <f>D5/13</f>
        <v>127.07692307692308</v>
      </c>
      <c r="F5" s="8">
        <f>E5/15</f>
        <v>8.471794871794872</v>
      </c>
    </row>
    <row r="6" spans="1:6" ht="15">
      <c r="A6" s="16">
        <v>5</v>
      </c>
      <c r="B6" s="37" t="s">
        <v>35</v>
      </c>
      <c r="C6" s="17" t="s">
        <v>0</v>
      </c>
      <c r="D6" s="37">
        <v>1626</v>
      </c>
      <c r="E6" s="36">
        <f>D6/13</f>
        <v>125.07692307692308</v>
      </c>
      <c r="F6" s="8">
        <f>E6/15</f>
        <v>8.338461538461539</v>
      </c>
    </row>
    <row r="7" spans="1:6" ht="15">
      <c r="A7" s="16">
        <v>6</v>
      </c>
      <c r="B7" s="37" t="s">
        <v>73</v>
      </c>
      <c r="C7" s="17" t="s">
        <v>33</v>
      </c>
      <c r="D7" s="37">
        <v>1612</v>
      </c>
      <c r="E7" s="36">
        <f>D7/13</f>
        <v>124</v>
      </c>
      <c r="F7" s="8">
        <f>E7/15</f>
        <v>8.266666666666667</v>
      </c>
    </row>
    <row r="8" spans="1:6" ht="15">
      <c r="A8" s="16">
        <v>7</v>
      </c>
      <c r="B8" s="37" t="s">
        <v>39</v>
      </c>
      <c r="C8" s="17" t="s">
        <v>0</v>
      </c>
      <c r="D8" s="37">
        <v>1610</v>
      </c>
      <c r="E8" s="36">
        <f>D8/13</f>
        <v>123.84615384615384</v>
      </c>
      <c r="F8" s="8">
        <f>E8/15</f>
        <v>8.256410256410255</v>
      </c>
    </row>
    <row r="9" spans="1:6" ht="15">
      <c r="A9" s="16">
        <v>8</v>
      </c>
      <c r="B9" s="37" t="s">
        <v>49</v>
      </c>
      <c r="C9" s="17" t="s">
        <v>1</v>
      </c>
      <c r="D9" s="37">
        <v>1596</v>
      </c>
      <c r="E9" s="36">
        <f>D9/13</f>
        <v>122.76923076923077</v>
      </c>
      <c r="F9" s="8">
        <f>E9/15</f>
        <v>8.184615384615386</v>
      </c>
    </row>
    <row r="10" spans="1:6" ht="15">
      <c r="A10" s="16">
        <v>9</v>
      </c>
      <c r="B10" s="37" t="s">
        <v>64</v>
      </c>
      <c r="C10" s="17" t="s">
        <v>42</v>
      </c>
      <c r="D10" s="37">
        <v>1589</v>
      </c>
      <c r="E10" s="36">
        <f>D10/13</f>
        <v>122.23076923076923</v>
      </c>
      <c r="F10" s="8">
        <f>E10/15</f>
        <v>8.148717948717948</v>
      </c>
    </row>
    <row r="11" spans="1:6" ht="15">
      <c r="A11" s="16">
        <v>10</v>
      </c>
      <c r="B11" s="37" t="s">
        <v>50</v>
      </c>
      <c r="C11" s="17" t="s">
        <v>1</v>
      </c>
      <c r="D11" s="37">
        <v>1587</v>
      </c>
      <c r="E11" s="36">
        <f>D11/13</f>
        <v>122.07692307692308</v>
      </c>
      <c r="F11" s="8">
        <f>E11/15</f>
        <v>8.138461538461538</v>
      </c>
    </row>
    <row r="12" spans="1:6" ht="15">
      <c r="A12" s="16">
        <v>11</v>
      </c>
      <c r="B12" s="37" t="s">
        <v>53</v>
      </c>
      <c r="C12" s="17" t="s">
        <v>41</v>
      </c>
      <c r="D12" s="37">
        <v>1574</v>
      </c>
      <c r="E12" s="36">
        <f>D12/13</f>
        <v>121.07692307692308</v>
      </c>
      <c r="F12" s="8">
        <f>E12/15</f>
        <v>8.071794871794872</v>
      </c>
    </row>
    <row r="13" spans="1:6" ht="15">
      <c r="A13" s="16">
        <v>12</v>
      </c>
      <c r="B13" s="37" t="s">
        <v>66</v>
      </c>
      <c r="C13" s="17" t="s">
        <v>42</v>
      </c>
      <c r="D13" s="37">
        <v>1552</v>
      </c>
      <c r="E13" s="36">
        <f>D13/13</f>
        <v>119.38461538461539</v>
      </c>
      <c r="F13" s="8">
        <f>E13/15</f>
        <v>7.958974358974359</v>
      </c>
    </row>
    <row r="14" spans="1:6" ht="15">
      <c r="A14" s="16">
        <v>13</v>
      </c>
      <c r="B14" s="37" t="s">
        <v>54</v>
      </c>
      <c r="C14" s="17" t="s">
        <v>41</v>
      </c>
      <c r="D14" s="37">
        <v>1497</v>
      </c>
      <c r="E14" s="36">
        <f>D14/13</f>
        <v>115.15384615384616</v>
      </c>
      <c r="F14" s="8">
        <f>E14/15</f>
        <v>7.676923076923077</v>
      </c>
    </row>
    <row r="15" spans="1:6" ht="15">
      <c r="A15" s="16">
        <v>14</v>
      </c>
      <c r="B15" s="37" t="s">
        <v>74</v>
      </c>
      <c r="C15" s="17" t="s">
        <v>33</v>
      </c>
      <c r="D15" s="37">
        <v>1486</v>
      </c>
      <c r="E15" s="36">
        <f>D15/13</f>
        <v>114.3076923076923</v>
      </c>
      <c r="F15" s="8">
        <f>E15/15</f>
        <v>7.62051282051282</v>
      </c>
    </row>
    <row r="16" spans="1:6" ht="15">
      <c r="A16" s="16">
        <v>15</v>
      </c>
      <c r="B16" s="37" t="s">
        <v>72</v>
      </c>
      <c r="C16" s="17" t="s">
        <v>33</v>
      </c>
      <c r="D16" s="37">
        <v>1469</v>
      </c>
      <c r="E16" s="36">
        <f>D16/13</f>
        <v>113</v>
      </c>
      <c r="F16" s="8">
        <f>E16/15</f>
        <v>7.533333333333333</v>
      </c>
    </row>
    <row r="17" spans="1:6" ht="15">
      <c r="A17" s="16">
        <v>16</v>
      </c>
      <c r="B17" s="37" t="s">
        <v>67</v>
      </c>
      <c r="C17" s="17" t="s">
        <v>2</v>
      </c>
      <c r="D17" s="37">
        <v>1463</v>
      </c>
      <c r="E17" s="36">
        <f>D17/13</f>
        <v>112.53846153846153</v>
      </c>
      <c r="F17" s="8">
        <f>E17/15</f>
        <v>7.5025641025641026</v>
      </c>
    </row>
    <row r="18" spans="1:6" ht="15">
      <c r="A18" s="16">
        <v>17</v>
      </c>
      <c r="B18" s="37" t="s">
        <v>61</v>
      </c>
      <c r="C18" s="17" t="s">
        <v>40</v>
      </c>
      <c r="D18" s="37">
        <v>1458</v>
      </c>
      <c r="E18" s="36">
        <f>D18/13</f>
        <v>112.15384615384616</v>
      </c>
      <c r="F18" s="8">
        <f>E18/15</f>
        <v>7.476923076923077</v>
      </c>
    </row>
    <row r="19" spans="1:6" ht="15">
      <c r="A19" s="16">
        <v>18</v>
      </c>
      <c r="B19" s="37" t="s">
        <v>55</v>
      </c>
      <c r="C19" s="17" t="s">
        <v>41</v>
      </c>
      <c r="D19" s="37">
        <v>1442</v>
      </c>
      <c r="E19" s="36">
        <f>D19/13</f>
        <v>110.92307692307692</v>
      </c>
      <c r="F19" s="8">
        <f>E19/15</f>
        <v>7.394871794871794</v>
      </c>
    </row>
    <row r="20" spans="1:6" ht="15">
      <c r="A20" s="16">
        <v>19</v>
      </c>
      <c r="B20" s="37" t="s">
        <v>57</v>
      </c>
      <c r="C20" s="17" t="s">
        <v>40</v>
      </c>
      <c r="D20" s="37">
        <v>1432</v>
      </c>
      <c r="E20" s="36">
        <f>D20/13</f>
        <v>110.15384615384616</v>
      </c>
      <c r="F20" s="8">
        <f>E20/15</f>
        <v>7.343589743589744</v>
      </c>
    </row>
    <row r="21" spans="1:6" ht="15">
      <c r="A21" s="16">
        <v>20</v>
      </c>
      <c r="B21" s="37" t="s">
        <v>43</v>
      </c>
      <c r="C21" s="17" t="s">
        <v>34</v>
      </c>
      <c r="D21" s="37">
        <v>1430</v>
      </c>
      <c r="E21" s="36">
        <f>D21/13</f>
        <v>110</v>
      </c>
      <c r="F21" s="8">
        <f>E21/15</f>
        <v>7.333333333333333</v>
      </c>
    </row>
    <row r="22" spans="1:6" ht="15">
      <c r="A22" s="16">
        <v>21</v>
      </c>
      <c r="B22" s="37" t="s">
        <v>37</v>
      </c>
      <c r="C22" s="17" t="s">
        <v>0</v>
      </c>
      <c r="D22" s="37">
        <v>1428</v>
      </c>
      <c r="E22" s="36">
        <f>D22/13</f>
        <v>109.84615384615384</v>
      </c>
      <c r="F22" s="8">
        <f>E22/15</f>
        <v>7.323076923076923</v>
      </c>
    </row>
    <row r="23" spans="1:6" ht="15">
      <c r="A23" s="16">
        <v>22</v>
      </c>
      <c r="B23" s="37" t="s">
        <v>52</v>
      </c>
      <c r="C23" s="17" t="s">
        <v>1</v>
      </c>
      <c r="D23" s="37">
        <v>1423</v>
      </c>
      <c r="E23" s="36">
        <f>D23/13</f>
        <v>109.46153846153847</v>
      </c>
      <c r="F23" s="8">
        <f>E23/15</f>
        <v>7.297435897435898</v>
      </c>
    </row>
    <row r="24" spans="1:6" ht="15">
      <c r="A24" s="16">
        <v>23</v>
      </c>
      <c r="B24" s="37" t="s">
        <v>69</v>
      </c>
      <c r="C24" s="17" t="s">
        <v>2</v>
      </c>
      <c r="D24" s="37">
        <v>1420</v>
      </c>
      <c r="E24" s="36">
        <f>D24/13</f>
        <v>109.23076923076923</v>
      </c>
      <c r="F24" s="8">
        <f>E24/15</f>
        <v>7.282051282051282</v>
      </c>
    </row>
    <row r="25" spans="1:6" ht="15">
      <c r="A25" s="16">
        <v>24</v>
      </c>
      <c r="B25" s="37" t="s">
        <v>45</v>
      </c>
      <c r="C25" s="17" t="s">
        <v>34</v>
      </c>
      <c r="D25" s="37">
        <v>1410</v>
      </c>
      <c r="E25" s="36">
        <f>D25/13</f>
        <v>108.46153846153847</v>
      </c>
      <c r="F25" s="8">
        <f>E25/15</f>
        <v>7.230769230769231</v>
      </c>
    </row>
    <row r="26" spans="1:6" ht="15">
      <c r="A26" s="16">
        <v>25</v>
      </c>
      <c r="B26" s="37" t="s">
        <v>38</v>
      </c>
      <c r="C26" s="17" t="s">
        <v>0</v>
      </c>
      <c r="D26" s="37">
        <v>1361</v>
      </c>
      <c r="E26" s="36">
        <f>D26/13</f>
        <v>104.6923076923077</v>
      </c>
      <c r="F26" s="8">
        <f>E26/15</f>
        <v>6.97948717948718</v>
      </c>
    </row>
    <row r="27" spans="1:6" ht="15">
      <c r="A27" s="16">
        <v>26</v>
      </c>
      <c r="B27" s="37" t="s">
        <v>46</v>
      </c>
      <c r="C27" s="17" t="s">
        <v>34</v>
      </c>
      <c r="D27" s="37">
        <v>1349</v>
      </c>
      <c r="E27" s="36">
        <f>D27/13</f>
        <v>103.76923076923077</v>
      </c>
      <c r="F27" s="8">
        <f>E27/15</f>
        <v>6.917948717948718</v>
      </c>
    </row>
    <row r="28" spans="1:6" ht="15">
      <c r="A28" s="16">
        <v>27</v>
      </c>
      <c r="B28" s="37" t="s">
        <v>51</v>
      </c>
      <c r="C28" s="17" t="s">
        <v>1</v>
      </c>
      <c r="D28" s="37">
        <v>1343</v>
      </c>
      <c r="E28" s="36">
        <f>D28/13</f>
        <v>103.3076923076923</v>
      </c>
      <c r="F28" s="8">
        <f>E28/15</f>
        <v>6.887179487179487</v>
      </c>
    </row>
    <row r="29" spans="1:6" ht="15">
      <c r="A29" s="16">
        <v>28</v>
      </c>
      <c r="B29" s="37" t="s">
        <v>75</v>
      </c>
      <c r="C29" s="17" t="s">
        <v>33</v>
      </c>
      <c r="D29" s="37">
        <v>1310</v>
      </c>
      <c r="E29" s="36">
        <f>D29/13</f>
        <v>100.76923076923077</v>
      </c>
      <c r="F29" s="8">
        <f>E29/15</f>
        <v>6.717948717948718</v>
      </c>
    </row>
    <row r="30" spans="1:6" ht="15">
      <c r="A30" s="16">
        <v>29</v>
      </c>
      <c r="B30" s="37" t="s">
        <v>63</v>
      </c>
      <c r="C30" s="17" t="s">
        <v>42</v>
      </c>
      <c r="D30" s="37">
        <v>1275</v>
      </c>
      <c r="E30" s="36">
        <f>D30/13</f>
        <v>98.07692307692308</v>
      </c>
      <c r="F30" s="8">
        <f>E30/15</f>
        <v>6.538461538461538</v>
      </c>
    </row>
    <row r="31" spans="1:6" ht="15">
      <c r="A31" s="16">
        <v>30</v>
      </c>
      <c r="B31" s="37" t="s">
        <v>44</v>
      </c>
      <c r="C31" s="17" t="s">
        <v>34</v>
      </c>
      <c r="D31" s="37">
        <v>1208</v>
      </c>
      <c r="E31" s="36">
        <f>D31/13</f>
        <v>92.92307692307692</v>
      </c>
      <c r="F31" s="8">
        <f>E31/15</f>
        <v>6.194871794871795</v>
      </c>
    </row>
    <row r="32" spans="1:6" ht="15">
      <c r="A32" s="16">
        <v>31</v>
      </c>
      <c r="B32" s="37" t="s">
        <v>65</v>
      </c>
      <c r="C32" s="17" t="s">
        <v>42</v>
      </c>
      <c r="D32" s="37">
        <v>1126</v>
      </c>
      <c r="E32" s="36">
        <f>D32/13</f>
        <v>86.61538461538461</v>
      </c>
      <c r="F32" s="8">
        <f>E32/15</f>
        <v>5.774358974358974</v>
      </c>
    </row>
    <row r="33" spans="1:6" ht="15">
      <c r="A33" s="16">
        <v>32</v>
      </c>
      <c r="B33" s="37" t="s">
        <v>62</v>
      </c>
      <c r="C33" s="17" t="s">
        <v>42</v>
      </c>
      <c r="D33" s="37">
        <v>1035</v>
      </c>
      <c r="E33" s="36">
        <f>D33/13</f>
        <v>79.61538461538461</v>
      </c>
      <c r="F33" s="8">
        <f>E33/15</f>
        <v>5.3076923076923075</v>
      </c>
    </row>
    <row r="34" spans="1:6" ht="15">
      <c r="A34" s="16">
        <v>33</v>
      </c>
      <c r="B34" s="37" t="s">
        <v>78</v>
      </c>
      <c r="C34" s="17" t="s">
        <v>33</v>
      </c>
      <c r="D34" s="37">
        <v>961</v>
      </c>
      <c r="E34" s="36">
        <f>D34/13</f>
        <v>73.92307692307692</v>
      </c>
      <c r="F34" s="8">
        <f>E34/15</f>
        <v>4.928205128205128</v>
      </c>
    </row>
    <row r="35" spans="1:6" ht="15">
      <c r="A35" s="16">
        <v>34</v>
      </c>
      <c r="B35" s="37" t="s">
        <v>71</v>
      </c>
      <c r="C35" s="17" t="s">
        <v>2</v>
      </c>
      <c r="D35" s="37">
        <v>858</v>
      </c>
      <c r="E35" s="36">
        <f>D35/13</f>
        <v>66</v>
      </c>
      <c r="F35" s="8">
        <f>E35/15</f>
        <v>4.4</v>
      </c>
    </row>
    <row r="36" spans="1:6" ht="15">
      <c r="A36" s="16">
        <v>35</v>
      </c>
      <c r="B36" s="37" t="s">
        <v>68</v>
      </c>
      <c r="C36" s="17" t="s">
        <v>2</v>
      </c>
      <c r="D36" s="37">
        <v>785</v>
      </c>
      <c r="E36" s="36">
        <f>D36/13</f>
        <v>60.38461538461539</v>
      </c>
      <c r="F36" s="8">
        <f>E36/15</f>
        <v>4.0256410256410255</v>
      </c>
    </row>
    <row r="37" spans="1:6" ht="15">
      <c r="A37" s="16">
        <v>36</v>
      </c>
      <c r="B37" s="37" t="s">
        <v>56</v>
      </c>
      <c r="C37" s="17" t="s">
        <v>41</v>
      </c>
      <c r="D37" s="37">
        <v>743</v>
      </c>
      <c r="E37" s="36">
        <f>D37/13</f>
        <v>57.15384615384615</v>
      </c>
      <c r="F37" s="8">
        <f>E37/15</f>
        <v>3.81025641025641</v>
      </c>
    </row>
    <row r="38" spans="1:6" ht="15">
      <c r="A38" s="16">
        <v>37</v>
      </c>
      <c r="B38" s="37" t="s">
        <v>79</v>
      </c>
      <c r="C38" s="17" t="s">
        <v>42</v>
      </c>
      <c r="D38" s="37">
        <v>727</v>
      </c>
      <c r="E38" s="36">
        <f>D38/13</f>
        <v>55.92307692307692</v>
      </c>
      <c r="F38" s="8">
        <f>E38/15</f>
        <v>3.728205128205128</v>
      </c>
    </row>
    <row r="39" spans="1:6" ht="15">
      <c r="A39" s="16">
        <v>38</v>
      </c>
      <c r="B39" s="37" t="s">
        <v>76</v>
      </c>
      <c r="C39" s="17" t="s">
        <v>33</v>
      </c>
      <c r="D39" s="37">
        <v>715</v>
      </c>
      <c r="E39" s="36">
        <f>D39/13</f>
        <v>55</v>
      </c>
      <c r="F39" s="8">
        <f>E39/15</f>
        <v>3.6666666666666665</v>
      </c>
    </row>
    <row r="40" spans="1:6" ht="15">
      <c r="A40" s="16">
        <v>39</v>
      </c>
      <c r="B40" s="37" t="s">
        <v>47</v>
      </c>
      <c r="C40" s="17" t="s">
        <v>34</v>
      </c>
      <c r="D40" s="37">
        <v>670</v>
      </c>
      <c r="E40" s="36">
        <f>D40/13</f>
        <v>51.53846153846154</v>
      </c>
      <c r="F40" s="8">
        <f>E40/15</f>
        <v>3.435897435897436</v>
      </c>
    </row>
    <row r="41" spans="1:6" ht="15">
      <c r="A41" s="16">
        <v>40</v>
      </c>
      <c r="B41" s="37" t="s">
        <v>77</v>
      </c>
      <c r="C41" s="17" t="s">
        <v>2</v>
      </c>
      <c r="D41" s="37">
        <v>665</v>
      </c>
      <c r="E41" s="36">
        <f>D41/13</f>
        <v>51.15384615384615</v>
      </c>
      <c r="F41" s="8">
        <f>E41/15</f>
        <v>3.41025641025641</v>
      </c>
    </row>
    <row r="42" spans="1:6" ht="15">
      <c r="A42" s="16">
        <v>41</v>
      </c>
      <c r="B42" s="37" t="s">
        <v>70</v>
      </c>
      <c r="C42" s="17" t="s">
        <v>2</v>
      </c>
      <c r="D42" s="37">
        <v>644</v>
      </c>
      <c r="E42" s="36">
        <f>D42/13</f>
        <v>49.53846153846154</v>
      </c>
      <c r="F42" s="8">
        <f>E42/15</f>
        <v>3.302564102564103</v>
      </c>
    </row>
    <row r="43" spans="1:6" ht="15">
      <c r="A43" s="16">
        <v>42</v>
      </c>
      <c r="B43" s="37" t="s">
        <v>80</v>
      </c>
      <c r="C43" s="17" t="s">
        <v>33</v>
      </c>
      <c r="D43" s="37">
        <v>562</v>
      </c>
      <c r="E43" s="36">
        <f>D43/13</f>
        <v>43.23076923076923</v>
      </c>
      <c r="F43" s="8">
        <f>E43/15</f>
        <v>2.882051282051282</v>
      </c>
    </row>
    <row r="44" spans="1:6" ht="15">
      <c r="A44" s="16">
        <v>43</v>
      </c>
      <c r="B44" s="37" t="s">
        <v>36</v>
      </c>
      <c r="C44" s="17" t="s">
        <v>0</v>
      </c>
      <c r="D44" s="37">
        <v>482</v>
      </c>
      <c r="E44" s="36">
        <f>D44/13</f>
        <v>37.07692307692308</v>
      </c>
      <c r="F44" s="8">
        <f>E44/15</f>
        <v>2.471794871794872</v>
      </c>
    </row>
    <row r="45" spans="1:6" ht="15.75" thickBot="1">
      <c r="A45" s="38">
        <v>44</v>
      </c>
      <c r="B45" s="39" t="s">
        <v>81</v>
      </c>
      <c r="C45" s="18" t="s">
        <v>0</v>
      </c>
      <c r="D45" s="39">
        <v>124</v>
      </c>
      <c r="E45" s="40">
        <f>D45/13</f>
        <v>9.538461538461538</v>
      </c>
      <c r="F45" s="41">
        <f>E45/15</f>
        <v>0.6358974358974359</v>
      </c>
    </row>
  </sheetData>
  <sheetProtection/>
  <printOptions/>
  <pageMargins left="0.7" right="0.7" top="0.787401575" bottom="0.787401575" header="0.3" footer="0.3"/>
  <pageSetup fitToHeight="1" fitToWidth="1" horizontalDpi="200" verticalDpi="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2012-04-21T14:02:00Z</dcterms:modified>
  <cp:category/>
  <cp:version/>
  <cp:contentType/>
  <cp:contentStatus/>
</cp:coreProperties>
</file>